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iv – Kopi\Energifakta Norge\Oppdaterte figurer våren 2021\Oppdatert høsten 2021\"/>
    </mc:Choice>
  </mc:AlternateContent>
  <xr:revisionPtr revIDLastSave="0" documentId="8_{E617F14A-D50F-4D0F-9519-DD7EDFC3CA5E}" xr6:coauthVersionLast="46" xr6:coauthVersionMax="46" xr10:uidLastSave="{00000000-0000-0000-0000-000000000000}"/>
  <bookViews>
    <workbookView xWindow="25125" yWindow="4170" windowWidth="4050" windowHeight="118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4" i="1" l="1"/>
  <c r="I54" i="1"/>
  <c r="K54" i="1"/>
  <c r="L54" i="1"/>
  <c r="M54" i="1"/>
  <c r="F54" i="1"/>
  <c r="F53" i="1"/>
  <c r="H54" i="1"/>
  <c r="I25" i="1"/>
  <c r="I26" i="1"/>
  <c r="I27" i="1"/>
  <c r="I28" i="1"/>
  <c r="I29" i="1"/>
  <c r="I30" i="1"/>
  <c r="L31" i="1" l="1"/>
  <c r="L52" i="1"/>
  <c r="L53" i="1"/>
  <c r="F50" i="1"/>
  <c r="F51" i="1"/>
  <c r="F52" i="1"/>
  <c r="I50" i="1"/>
  <c r="I51" i="1"/>
  <c r="I52" i="1"/>
  <c r="I53" i="1"/>
  <c r="F49" i="1"/>
  <c r="H48" i="1"/>
  <c r="H50" i="1"/>
  <c r="I49" i="1"/>
  <c r="K52" i="1"/>
  <c r="K53" i="1"/>
  <c r="K51" i="1"/>
  <c r="H51" i="1"/>
  <c r="H52" i="1"/>
  <c r="H53" i="1"/>
  <c r="L51" i="1"/>
  <c r="K50" i="1"/>
  <c r="L50" i="1"/>
  <c r="L25" i="1" l="1"/>
  <c r="L28" i="1"/>
  <c r="L29" i="1"/>
  <c r="L32" i="1"/>
  <c r="L33" i="1"/>
  <c r="L36" i="1"/>
  <c r="L37" i="1"/>
  <c r="L40" i="1"/>
  <c r="L44" i="1"/>
  <c r="L45" i="1"/>
  <c r="M45" i="1" s="1"/>
  <c r="L48" i="1"/>
  <c r="L49" i="1"/>
  <c r="L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24" i="1"/>
  <c r="I24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H28" i="1"/>
  <c r="H32" i="1"/>
  <c r="H40" i="1"/>
  <c r="H44" i="1"/>
  <c r="H24" i="1"/>
  <c r="H25" i="1"/>
  <c r="H26" i="1"/>
  <c r="F27" i="1"/>
  <c r="H29" i="1"/>
  <c r="H30" i="1"/>
  <c r="F31" i="1"/>
  <c r="F32" i="1"/>
  <c r="H33" i="1"/>
  <c r="H34" i="1"/>
  <c r="F35" i="1"/>
  <c r="F36" i="1"/>
  <c r="H37" i="1"/>
  <c r="H38" i="1"/>
  <c r="F39" i="1"/>
  <c r="H41" i="1"/>
  <c r="H42" i="1"/>
  <c r="F43" i="1"/>
  <c r="H45" i="1"/>
  <c r="H46" i="1"/>
  <c r="F47" i="1"/>
  <c r="F48" i="1"/>
  <c r="H49" i="1"/>
  <c r="F26" i="1"/>
  <c r="F28" i="1"/>
  <c r="F34" i="1"/>
  <c r="F40" i="1"/>
  <c r="F44" i="1"/>
  <c r="F24" i="1"/>
  <c r="J24" i="1" s="1"/>
  <c r="M37" i="1" l="1"/>
  <c r="M29" i="1"/>
  <c r="J52" i="1"/>
  <c r="J53" i="1"/>
  <c r="M52" i="1"/>
  <c r="M53" i="1"/>
  <c r="J50" i="1"/>
  <c r="M49" i="1"/>
  <c r="J51" i="1"/>
  <c r="J49" i="1"/>
  <c r="J32" i="1"/>
  <c r="M24" i="1"/>
  <c r="M50" i="1"/>
  <c r="M51" i="1"/>
  <c r="J44" i="1"/>
  <c r="J34" i="1"/>
  <c r="M33" i="1"/>
  <c r="M25" i="1"/>
  <c r="L41" i="1"/>
  <c r="M41" i="1" s="1"/>
  <c r="F42" i="1"/>
  <c r="J42" i="1" s="1"/>
  <c r="F30" i="1"/>
  <c r="J30" i="1" s="1"/>
  <c r="F45" i="1"/>
  <c r="J45" i="1" s="1"/>
  <c r="F38" i="1"/>
  <c r="J28" i="1"/>
  <c r="J47" i="1"/>
  <c r="J43" i="1"/>
  <c r="J39" i="1"/>
  <c r="J35" i="1"/>
  <c r="J31" i="1"/>
  <c r="J27" i="1"/>
  <c r="L46" i="1"/>
  <c r="M46" i="1" s="1"/>
  <c r="L42" i="1"/>
  <c r="M42" i="1" s="1"/>
  <c r="L38" i="1"/>
  <c r="M38" i="1" s="1"/>
  <c r="L34" i="1"/>
  <c r="M34" i="1" s="1"/>
  <c r="L30" i="1"/>
  <c r="M30" i="1" s="1"/>
  <c r="L26" i="1"/>
  <c r="M26" i="1" s="1"/>
  <c r="M48" i="1"/>
  <c r="M44" i="1"/>
  <c r="M40" i="1"/>
  <c r="M36" i="1"/>
  <c r="M32" i="1"/>
  <c r="M28" i="1"/>
  <c r="F46" i="1"/>
  <c r="J46" i="1" s="1"/>
  <c r="J40" i="1"/>
  <c r="F29" i="1"/>
  <c r="J29" i="1" s="1"/>
  <c r="J48" i="1"/>
  <c r="J36" i="1"/>
  <c r="H36" i="1"/>
  <c r="L47" i="1"/>
  <c r="M47" i="1" s="1"/>
  <c r="L43" i="1"/>
  <c r="M43" i="1" s="1"/>
  <c r="L39" i="1"/>
  <c r="M39" i="1" s="1"/>
  <c r="L35" i="1"/>
  <c r="M35" i="1" s="1"/>
  <c r="M31" i="1"/>
  <c r="L27" i="1"/>
  <c r="M27" i="1" s="1"/>
  <c r="J38" i="1"/>
  <c r="J26" i="1"/>
  <c r="H47" i="1"/>
  <c r="H39" i="1"/>
  <c r="H27" i="1"/>
  <c r="F37" i="1"/>
  <c r="J37" i="1" s="1"/>
  <c r="F33" i="1"/>
  <c r="J33" i="1" s="1"/>
  <c r="H43" i="1"/>
  <c r="H35" i="1"/>
  <c r="H31" i="1"/>
  <c r="F41" i="1"/>
  <c r="J41" i="1" s="1"/>
  <c r="F25" i="1"/>
  <c r="J25" i="1" s="1"/>
</calcChain>
</file>

<file path=xl/sharedStrings.xml><?xml version="1.0" encoding="utf-8"?>
<sst xmlns="http://schemas.openxmlformats.org/spreadsheetml/2006/main" count="47" uniqueCount="36">
  <si>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</si>
  <si>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</si>
  <si>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</si>
  <si>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</si>
  <si>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</si>
  <si>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</si>
  <si>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</si>
  <si>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</si>
  <si>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</si>
  <si>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</si>
  <si>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 xml:space="preserve"> 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</si>
  <si>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</si>
  <si>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</si>
  <si>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</si>
  <si>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</si>
  <si>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</si>
  <si>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</si>
  <si>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</si>
  <si>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BNP, Fastlands-Norge</t>
  </si>
  <si>
    <t>Energiintensitet i Fastlands-Norge</t>
  </si>
  <si>
    <t>Befolkning</t>
  </si>
  <si>
    <t>SSB</t>
  </si>
  <si>
    <t>TWh</t>
  </si>
  <si>
    <t>Statistics Norway</t>
  </si>
  <si>
    <t>Final energy consumption</t>
  </si>
  <si>
    <t>Sluttbruk av energi (Netto innenlands energibruk)</t>
  </si>
  <si>
    <t>Energibruk per innbygger</t>
  </si>
  <si>
    <t>GDP, mainland economy</t>
  </si>
  <si>
    <t>Energy intensity</t>
  </si>
  <si>
    <t>Population</t>
  </si>
  <si>
    <t>Per capita energy use</t>
  </si>
  <si>
    <t>Endelig energiforbruk</t>
  </si>
  <si>
    <t>BNP, Fastlands-Norge (faste 2015-priser)</t>
  </si>
  <si>
    <t>Utvikling i sluttbruket av energi, 1990: 185 TWh; 2020: 211,5 TWh</t>
  </si>
  <si>
    <t>Final energy consumption in Norway. Total in 1990: 185 TWh; in 2020: 211,5 TWh.</t>
  </si>
  <si>
    <t>Energiintensitet (Sluttbruk av energi/BNP)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</si>
</sst>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000"/>
    <numFmt numFmtId="165" formatCode="_ * #,##0_ ;_ * \-#,##0_ ;_ * &quot;-&quot;??_ ;_ @_ "/>
    <numFmt numFmtId="166" formatCode="_ * #,##0.000_ ;_ * \-#,##0.00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</borders>
  <cellStyleXfs count="4">
    <xf numFmtId="0" fontId="0" fillId="0" borderId="0"/>
    <xf numFmtId="0" fontId="9" fillId="0" borderId="0" applyNumberFormat="0" applyBorder="0" applyAlignment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6" xfId="0" applyFont="1" applyFill="1" applyBorder="1"/>
    <xf numFmtId="0" fontId="4" fillId="2" borderId="9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2" xfId="0" applyFont="1" applyFill="1" applyBorder="1"/>
    <xf numFmtId="0" fontId="5" fillId="0" borderId="0" xfId="0" applyFont="1" applyBorder="1"/>
    <xf numFmtId="0" fontId="4" fillId="2" borderId="14" xfId="0" applyFont="1" applyFill="1" applyBorder="1"/>
    <xf numFmtId="0" fontId="2" fillId="2" borderId="14" xfId="0" applyFont="1" applyFill="1" applyBorder="1"/>
    <xf numFmtId="0" fontId="2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4" fillId="2" borderId="25" xfId="0" applyFont="1" applyFill="1" applyBorder="1"/>
    <xf numFmtId="0" fontId="4" fillId="0" borderId="26" xfId="0" applyFont="1" applyBorder="1"/>
    <xf numFmtId="0" fontId="4" fillId="0" borderId="29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0" xfId="0" applyNumberFormat="1" applyFont="1" applyAlignment="1" applyProtection="1">
      <alignment horizontal="left"/>
      <protection locked="0"/>
    </xf>
    <xf numFmtId="1" fontId="0" fillId="0" borderId="0" xfId="0" applyNumberFormat="1"/>
    <xf numFmtId="165" fontId="9" fillId="0" borderId="0" xfId="2" applyNumberFormat="1" applyFont="1" applyFill="1" applyProtection="1"/>
    <xf numFmtId="164" fontId="9" fillId="0" borderId="0" xfId="1" applyNumberFormat="1" applyFill="1" applyProtection="1"/>
    <xf numFmtId="9" fontId="0" fillId="0" borderId="0" xfId="3" applyFont="1"/>
    <xf numFmtId="165" fontId="0" fillId="0" borderId="0" xfId="2" applyNumberFormat="1" applyFont="1" applyFill="1" applyProtection="1"/>
    <xf numFmtId="166" fontId="0" fillId="0" borderId="0" xfId="0" applyNumberFormat="1"/>
    <xf numFmtId="0" fontId="11" fillId="0" borderId="27" xfId="1" applyFont="1" applyFill="1" applyBorder="1" applyProtection="1"/>
    <xf numFmtId="0" fontId="11" fillId="0" borderId="28" xfId="1" applyFont="1" applyFill="1" applyBorder="1" applyProtection="1"/>
    <xf numFmtId="3" fontId="0" fillId="0" borderId="0" xfId="0" applyNumberFormat="1"/>
    <xf numFmtId="165" fontId="0" fillId="0" borderId="0" xfId="0" applyNumberForma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0" borderId="7" xfId="0" applyFont="1" applyBorder="1"/>
    <xf numFmtId="0" fontId="2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3" xfId="0" applyFont="1" applyBorder="1"/>
    <xf numFmtId="0" fontId="0" fillId="0" borderId="7" xfId="0" applyFont="1" applyBorder="1"/>
    <xf numFmtId="0" fontId="0" fillId="0" borderId="8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0" fillId="0" borderId="7" xfId="0" applyBorder="1"/>
  </cellXfs>
  <cellStyles count="4">
    <cellStyle name="Komma" xfId="2" builtinId="3"/>
    <cellStyle name="Normal" xfId="0" builtinId="0"/>
    <cellStyle name="Normal 3 6" xfId="1" xr:uid="{00000000-0005-0000-0000-000002000000}"/>
    <cellStyle name="Pros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Sheet1!$J$22</c:f>
              <c:strCache>
                <c:ptCount val="1"/>
                <c:pt idx="0">
                  <c:v>Energiintensitet (Sluttbruk av energi/BNP)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Sheet1!$J$24:$J$49</c:f>
              <c:numCache>
                <c:formatCode>0%</c:formatCode>
                <c:ptCount val="26"/>
                <c:pt idx="0">
                  <c:v>0</c:v>
                </c:pt>
                <c:pt idx="1">
                  <c:v>-2.1567976563849012E-2</c:v>
                </c:pt>
                <c:pt idx="2">
                  <c:v>-4.6885430199311684E-2</c:v>
                </c:pt>
                <c:pt idx="3">
                  <c:v>-5.2820423930043381E-2</c:v>
                </c:pt>
                <c:pt idx="4">
                  <c:v>-5.4759351184948679E-2</c:v>
                </c:pt>
                <c:pt idx="5">
                  <c:v>-6.1594334370483117E-2</c:v>
                </c:pt>
                <c:pt idx="6">
                  <c:v>-6.975520079840769E-2</c:v>
                </c:pt>
                <c:pt idx="7">
                  <c:v>-0.11312392898646761</c:v>
                </c:pt>
                <c:pt idx="8">
                  <c:v>-0.11985047593399267</c:v>
                </c:pt>
                <c:pt idx="9">
                  <c:v>-0.12976792617771393</c:v>
                </c:pt>
                <c:pt idx="10">
                  <c:v>-0.18265419732933741</c:v>
                </c:pt>
                <c:pt idx="11">
                  <c:v>-0.17862477571926683</c:v>
                </c:pt>
                <c:pt idx="12">
                  <c:v>-0.20757891160330344</c:v>
                </c:pt>
                <c:pt idx="13">
                  <c:v>-0.22192690909381807</c:v>
                </c:pt>
                <c:pt idx="14">
                  <c:v>-0.23931481310622837</c:v>
                </c:pt>
                <c:pt idx="15">
                  <c:v>-0.27900657864360234</c:v>
                </c:pt>
                <c:pt idx="16">
                  <c:v>-0.31315145913137954</c:v>
                </c:pt>
                <c:pt idx="17">
                  <c:v>-0.33873846218532611</c:v>
                </c:pt>
                <c:pt idx="18">
                  <c:v>-0.34884497999426423</c:v>
                </c:pt>
                <c:pt idx="19">
                  <c:v>-0.36604792520805385</c:v>
                </c:pt>
                <c:pt idx="20">
                  <c:v>-0.32663901067270251</c:v>
                </c:pt>
                <c:pt idx="21">
                  <c:v>-0.36590506293159697</c:v>
                </c:pt>
                <c:pt idx="22">
                  <c:v>-0.38196097271297769</c:v>
                </c:pt>
                <c:pt idx="23">
                  <c:v>-0.39482946349849746</c:v>
                </c:pt>
                <c:pt idx="24">
                  <c:v>-0.42187906121881669</c:v>
                </c:pt>
                <c:pt idx="25">
                  <c:v>-0.42295561532268855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36-4CB7-A937-38BACB86BC94}"/>
            </c:ext>
          </c:extLst>
        </c:ser>
        <c:ser>
          <c:idx val="1"/>
          <c:order val="1"/>
          <c:tx>
            <c:strRef>
              <c:f>Sheet1!$H$22</c:f>
              <c:strCache>
                <c:ptCount val="1"/>
                <c:pt idx="0">
                  <c:v>Sluttbruk av energi (Netto innenlands energibruk)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Sheet1!$H$24:$H$49</c:f>
              <c:numCache>
                <c:formatCode>0%</c:formatCode>
                <c:ptCount val="26"/>
                <c:pt idx="0">
                  <c:v>0</c:v>
                </c:pt>
                <c:pt idx="1">
                  <c:v>-6.9389942247215508E-3</c:v>
                </c:pt>
                <c:pt idx="2">
                  <c:v>-7.5939226967897122E-3</c:v>
                </c:pt>
                <c:pt idx="3">
                  <c:v>1.3250123137378056E-2</c:v>
                </c:pt>
                <c:pt idx="4">
                  <c:v>4.7788127932969937E-2</c:v>
                </c:pt>
                <c:pt idx="5">
                  <c:v>7.5138157431814401E-2</c:v>
                </c:pt>
                <c:pt idx="6">
                  <c:v>0.10931351588336868</c:v>
                </c:pt>
                <c:pt idx="7">
                  <c:v>0.11246908033969683</c:v>
                </c:pt>
                <c:pt idx="8">
                  <c:v>0.14611400085519599</c:v>
                </c:pt>
                <c:pt idx="9">
                  <c:v>0.1600082272006409</c:v>
                </c:pt>
                <c:pt idx="10">
                  <c:v>0.12307242642879967</c:v>
                </c:pt>
                <c:pt idx="11">
                  <c:v>0.14964303691956293</c:v>
                </c:pt>
                <c:pt idx="12">
                  <c:v>0.12580039295708345</c:v>
                </c:pt>
                <c:pt idx="13">
                  <c:v>0.11856370397233063</c:v>
                </c:pt>
                <c:pt idx="14">
                  <c:v>0.14844684524743856</c:v>
                </c:pt>
                <c:pt idx="15">
                  <c:v>0.13966214351052497</c:v>
                </c:pt>
                <c:pt idx="16">
                  <c:v>0.14056064042261851</c:v>
                </c:pt>
                <c:pt idx="17">
                  <c:v>0.16107992833675233</c:v>
                </c:pt>
                <c:pt idx="18">
                  <c:v>0.16381872012903731</c:v>
                </c:pt>
                <c:pt idx="19">
                  <c:v>0.11312942144376548</c:v>
                </c:pt>
                <c:pt idx="20">
                  <c:v>0.20505756334132608</c:v>
                </c:pt>
                <c:pt idx="21">
                  <c:v>0.15652249219227832</c:v>
                </c:pt>
                <c:pt idx="22">
                  <c:v>0.16907979843358456</c:v>
                </c:pt>
                <c:pt idx="23">
                  <c:v>0.17110953543379548</c:v>
                </c:pt>
                <c:pt idx="24">
                  <c:v>0.14369996698294485</c:v>
                </c:pt>
                <c:pt idx="25">
                  <c:v>0.15765373228039614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36-4CB7-A937-38BACB86BC94}"/>
            </c:ext>
          </c:extLst>
        </c:ser>
        <c:ser>
          <c:idx val="2"/>
          <c:order val="2"/>
          <c:tx>
            <c:strRef>
              <c:f>Sheet1!$I$22</c:f>
              <c:strCache>
                <c:ptCount val="1"/>
                <c:pt idx="0">
                  <c:v>BNP, Fastlands-Norge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Sheet1!$I$24:$I$49</c:f>
              <c:numCache>
                <c:formatCode>0%</c:formatCode>
                <c:ptCount val="26"/>
                <c:pt idx="0">
                  <c:v>0</c:v>
                </c:pt>
                <c:pt idx="1">
                  <c:v>1.495145496950534E-2</c:v>
                </c:pt>
                <c:pt idx="2">
                  <c:v>4.1224327848370379E-2</c:v>
                </c:pt>
                <c:pt idx="3">
                  <c:v>6.9755037731664249E-2</c:v>
                </c:pt>
                <c:pt idx="4">
                  <c:v>0.10848822386814594</c:v>
                </c:pt>
                <c:pt idx="5">
                  <c:v>0.1457072317552266</c:v>
                </c:pt>
                <c:pt idx="6">
                  <c:v>0.19249633734632776</c:v>
                </c:pt>
                <c:pt idx="7">
                  <c:v>0.25436813180488049</c:v>
                </c:pt>
                <c:pt idx="8">
                  <c:v>0.30218101528990027</c:v>
                </c:pt>
                <c:pt idx="9">
                  <c:v>0.33298721352062177</c:v>
                </c:pt>
                <c:pt idx="10">
                  <c:v>0.37404807458383127</c:v>
                </c:pt>
                <c:pt idx="11">
                  <c:v>0.39965633602631434</c:v>
                </c:pt>
                <c:pt idx="12">
                  <c:v>0.42070978352546429</c:v>
                </c:pt>
                <c:pt idx="13">
                  <c:v>0.43760749092298878</c:v>
                </c:pt>
                <c:pt idx="14">
                  <c:v>0.50975313445641923</c:v>
                </c:pt>
                <c:pt idx="15">
                  <c:v>0.58068313767203339</c:v>
                </c:pt>
                <c:pt idx="16">
                  <c:v>0.6605708137345867</c:v>
                </c:pt>
                <c:pt idx="17">
                  <c:v>0.75585583303978376</c:v>
                </c:pt>
                <c:pt idx="18">
                  <c:v>0.78731436351175765</c:v>
                </c:pt>
                <c:pt idx="19">
                  <c:v>0.75585736793917491</c:v>
                </c:pt>
                <c:pt idx="20">
                  <c:v>0.78961594514883537</c:v>
                </c:pt>
                <c:pt idx="21">
                  <c:v>0.82389485325210643</c:v>
                </c:pt>
                <c:pt idx="22">
                  <c:v>0.89159542814867332</c:v>
                </c:pt>
                <c:pt idx="23">
                  <c:v>0.93517275676372602</c:v>
                </c:pt>
                <c:pt idx="24">
                  <c:v>0.97830573200503146</c:v>
                </c:pt>
                <c:pt idx="25">
                  <c:v>1.0061779700495084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36-4CB7-A937-38BACB86B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363784"/>
        <c:axId val="490365424"/>
      </c:lineChart>
      <c:catAx>
        <c:axId val="49036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5424"/>
        <c:crosses val="autoZero"/>
        <c:auto val="1"/>
        <c:lblAlgn val="ctr"/>
        <c:lblOffset val="100"/>
        <c:noMultiLvlLbl val="0"/>
      </c:catAx>
      <c:valAx>
        <c:axId val="49036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Sheet1!$M$22</c:f>
              <c:strCache>
                <c:ptCount val="1"/>
                <c:pt idx="0">
                  <c:v>Energibruk per innbygger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Sheet1!$M$24:$M$49</c:f>
              <c:numCache>
                <c:formatCode>0%</c:formatCode>
                <c:ptCount val="26"/>
                <c:pt idx="0">
                  <c:v>0</c:v>
                </c:pt>
                <c:pt idx="1">
                  <c:v>-1.0844567306592667E-2</c:v>
                </c:pt>
                <c:pt idx="2">
                  <c:v>-1.7002849488408134E-2</c:v>
                </c:pt>
                <c:pt idx="3">
                  <c:v>-2.3171213737906982E-3</c:v>
                </c:pt>
                <c:pt idx="4">
                  <c:v>2.5571888962441447E-2</c:v>
                </c:pt>
                <c:pt idx="5">
                  <c:v>4.6631880718499774E-2</c:v>
                </c:pt>
                <c:pt idx="6">
                  <c:v>7.4575938378859341E-2</c:v>
                </c:pt>
                <c:pt idx="7">
                  <c:v>7.2050368744984494E-2</c:v>
                </c:pt>
                <c:pt idx="8">
                  <c:v>9.8251225347557147E-2</c:v>
                </c:pt>
                <c:pt idx="9">
                  <c:v>0.10463126276922763</c:v>
                </c:pt>
                <c:pt idx="10">
                  <c:v>6.153824764749749E-2</c:v>
                </c:pt>
                <c:pt idx="11">
                  <c:v>8.0635393480176454E-2</c:v>
                </c:pt>
                <c:pt idx="12">
                  <c:v>5.3398349235602716E-2</c:v>
                </c:pt>
                <c:pt idx="13">
                  <c:v>4.0146703720386201E-2</c:v>
                </c:pt>
                <c:pt idx="14">
                  <c:v>6.205448041706485E-2</c:v>
                </c:pt>
                <c:pt idx="15">
                  <c:v>4.7316951418874043E-2</c:v>
                </c:pt>
                <c:pt idx="16">
                  <c:v>4.0495178340339555E-2</c:v>
                </c:pt>
                <c:pt idx="17">
                  <c:v>4.99562759624399E-2</c:v>
                </c:pt>
                <c:pt idx="18">
                  <c:v>3.9983493371412715E-2</c:v>
                </c:pt>
                <c:pt idx="19">
                  <c:v>-1.8179090411516885E-2</c:v>
                </c:pt>
                <c:pt idx="20">
                  <c:v>5.0008131058686622E-2</c:v>
                </c:pt>
                <c:pt idx="21">
                  <c:v>-5.0019529157220299E-3</c:v>
                </c:pt>
                <c:pt idx="22">
                  <c:v>-7.4249027700319381E-3</c:v>
                </c:pt>
                <c:pt idx="23">
                  <c:v>-1.8576000673618642E-2</c:v>
                </c:pt>
                <c:pt idx="24">
                  <c:v>-5.2385679578580646E-2</c:v>
                </c:pt>
                <c:pt idx="25">
                  <c:v>-5.1360749681102713E-2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F4-4E8B-BB3C-AD5BFF1C2D4E}"/>
            </c:ext>
          </c:extLst>
        </c:ser>
        <c:ser>
          <c:idx val="1"/>
          <c:order val="1"/>
          <c:tx>
            <c:strRef>
              <c:f>Sheet1!$H$22</c:f>
              <c:strCache>
                <c:ptCount val="1"/>
                <c:pt idx="0">
                  <c:v>Sluttbruk av energi (Netto innenlands energibruk)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Sheet1!$H$24:$H$49</c:f>
              <c:numCache>
                <c:formatCode>0%</c:formatCode>
                <c:ptCount val="26"/>
                <c:pt idx="0">
                  <c:v>0</c:v>
                </c:pt>
                <c:pt idx="1">
                  <c:v>-6.9389942247215508E-3</c:v>
                </c:pt>
                <c:pt idx="2">
                  <c:v>-7.5939226967897122E-3</c:v>
                </c:pt>
                <c:pt idx="3">
                  <c:v>1.3250123137378056E-2</c:v>
                </c:pt>
                <c:pt idx="4">
                  <c:v>4.7788127932969937E-2</c:v>
                </c:pt>
                <c:pt idx="5">
                  <c:v>7.5138157431814401E-2</c:v>
                </c:pt>
                <c:pt idx="6">
                  <c:v>0.10931351588336868</c:v>
                </c:pt>
                <c:pt idx="7">
                  <c:v>0.11246908033969683</c:v>
                </c:pt>
                <c:pt idx="8">
                  <c:v>0.14611400085519599</c:v>
                </c:pt>
                <c:pt idx="9">
                  <c:v>0.1600082272006409</c:v>
                </c:pt>
                <c:pt idx="10">
                  <c:v>0.12307242642879967</c:v>
                </c:pt>
                <c:pt idx="11">
                  <c:v>0.14964303691956293</c:v>
                </c:pt>
                <c:pt idx="12">
                  <c:v>0.12580039295708345</c:v>
                </c:pt>
                <c:pt idx="13">
                  <c:v>0.11856370397233063</c:v>
                </c:pt>
                <c:pt idx="14">
                  <c:v>0.14844684524743856</c:v>
                </c:pt>
                <c:pt idx="15">
                  <c:v>0.13966214351052497</c:v>
                </c:pt>
                <c:pt idx="16">
                  <c:v>0.14056064042261851</c:v>
                </c:pt>
                <c:pt idx="17">
                  <c:v>0.16107992833675233</c:v>
                </c:pt>
                <c:pt idx="18">
                  <c:v>0.16381872012903731</c:v>
                </c:pt>
                <c:pt idx="19">
                  <c:v>0.11312942144376548</c:v>
                </c:pt>
                <c:pt idx="20">
                  <c:v>0.20505756334132608</c:v>
                </c:pt>
                <c:pt idx="21">
                  <c:v>0.15652249219227832</c:v>
                </c:pt>
                <c:pt idx="22">
                  <c:v>0.16907979843358456</c:v>
                </c:pt>
                <c:pt idx="23">
                  <c:v>0.17110953543379548</c:v>
                </c:pt>
                <c:pt idx="24">
                  <c:v>0.14369996698294485</c:v>
                </c:pt>
                <c:pt idx="25">
                  <c:v>0.15765373228039614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4-4E8B-BB3C-AD5BFF1C2D4E}"/>
            </c:ext>
          </c:extLst>
        </c:ser>
        <c:ser>
          <c:idx val="2"/>
          <c:order val="2"/>
          <c:tx>
            <c:strRef>
              <c:f>Sheet1!$K$22</c:f>
              <c:strCache>
                <c:ptCount val="1"/>
                <c:pt idx="0">
                  <c:v>Befolkning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Sheet1!$B$24:$B$49</c:f>
              <c:numCache>
                <c:formatCode>General</c:formatCode>
                <c:ptCount val="2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</c:numCache>
            </c:numRef>
          </c:cat>
          <c:val>
            <c:numRef>
              <c:f>Sheet1!$K$24:$K$49</c:f>
              <c:numCache>
                <c:formatCode>0%</c:formatCode>
                <c:ptCount val="26"/>
                <c:pt idx="0">
                  <c:v>0</c:v>
                </c:pt>
                <c:pt idx="1">
                  <c:v>3.948391681210639E-3</c:v>
                </c:pt>
                <c:pt idx="2">
                  <c:v>9.5716724984620249E-3</c:v>
                </c:pt>
                <c:pt idx="3">
                  <c:v>1.5603399481611158E-2</c:v>
                </c:pt>
                <c:pt idx="4">
                  <c:v>2.1662293213793316E-2</c:v>
                </c:pt>
                <c:pt idx="5">
                  <c:v>2.7236201417584649E-2</c:v>
                </c:pt>
                <c:pt idx="6">
                  <c:v>3.2326777721186861E-2</c:v>
                </c:pt>
                <c:pt idx="7">
                  <c:v>3.7702250540736504E-2</c:v>
                </c:pt>
                <c:pt idx="8">
                  <c:v>4.3580898798899037E-2</c:v>
                </c:pt>
                <c:pt idx="9">
                  <c:v>5.0131628804880313E-2</c:v>
                </c:pt>
                <c:pt idx="10">
                  <c:v>5.7966991691226877E-2</c:v>
                </c:pt>
                <c:pt idx="11">
                  <c:v>6.385839650980496E-2</c:v>
                </c:pt>
                <c:pt idx="12">
                  <c:v>6.8731875053742897E-2</c:v>
                </c:pt>
                <c:pt idx="13">
                  <c:v>7.5390327125455681E-2</c:v>
                </c:pt>
                <c:pt idx="14">
                  <c:v>8.1344569815710255E-2</c:v>
                </c:pt>
                <c:pt idx="15">
                  <c:v>8.8173109359630075E-2</c:v>
                </c:pt>
                <c:pt idx="16">
                  <c:v>9.6171000274974716E-2</c:v>
                </c:pt>
                <c:pt idx="17">
                  <c:v>0.10583645711575107</c:v>
                </c:pt>
                <c:pt idx="18">
                  <c:v>0.11907422333807993</c:v>
                </c:pt>
                <c:pt idx="19">
                  <c:v>0.13373977939654846</c:v>
                </c:pt>
                <c:pt idx="20">
                  <c:v>0.14766498248571502</c:v>
                </c:pt>
                <c:pt idx="21">
                  <c:v>0.16233644435919081</c:v>
                </c:pt>
                <c:pt idx="22">
                  <c:v>0.17782503479706202</c:v>
                </c:pt>
                <c:pt idx="23">
                  <c:v>0.19327582801888732</c:v>
                </c:pt>
                <c:pt idx="24">
                  <c:v>0.20692558389611815</c:v>
                </c:pt>
                <c:pt idx="25">
                  <c:v>0.22033083903205108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F4-4E8B-BB3C-AD5BFF1C2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0363784"/>
        <c:axId val="490365424"/>
      </c:lineChart>
      <c:catAx>
        <c:axId val="490363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5424"/>
        <c:crosses val="autoZero"/>
        <c:auto val="1"/>
        <c:lblAlgn val="ctr"/>
        <c:lblOffset val="100"/>
        <c:noMultiLvlLbl val="0"/>
      </c:catAx>
      <c:valAx>
        <c:axId val="49036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036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219075</xdr:colOff>
      <xdr:row>23</xdr:row>
      <xdr:rowOff>47624</xdr:rowOff>
    </xdr:from>
    <xdr:to>
      <xdr:col>19</xdr:col>
      <xdr:colOff>123825</xdr:colOff>
      <xdr:row>37</xdr:row>
      <xdr:rowOff>133349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180975</xdr:colOff>
      <xdr:row>37</xdr:row>
      <xdr:rowOff>161925</xdr:rowOff>
    </xdr:from>
    <xdr:to>
      <xdr:col>19</xdr:col>
      <xdr:colOff>180975</xdr:colOff>
      <xdr:row>52</xdr:row>
      <xdr:rowOff>47625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"/>
  <sheetViews>
    <sheetView tabSelected="1" topLeftCell="A19" workbookViewId="0">
      <selection activeCell="J23" sqref="J23"/>
    </sheetView>
  </sheetViews>
  <sheetFormatPr baseColWidth="10" defaultRowHeight="15" x14ac:dyDescent="0.25"/>
  <cols>
    <col min="1" max="1" width="4.140625" customWidth="1"/>
    <col min="2" max="2" width="28.140625" customWidth="1"/>
    <col min="3" max="3" width="14.85546875" customWidth="1"/>
    <col min="4" max="4" width="15.7109375" customWidth="1"/>
    <col min="6" max="6" width="11.42578125" customWidth="1"/>
    <col min="10" max="10" width="16.7109375" bestFit="1" customWidth="1"/>
  </cols>
  <sheetData>
    <row r="1" spans="1:15" s="1" customFormat="1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1" customFormat="1" ht="15.75" thickBot="1" x14ac:dyDescent="0.3">
      <c r="A2" s="2"/>
      <c r="B2" s="3" t="s">
        <v>0</v>
      </c>
      <c r="C2" s="4"/>
      <c r="D2" s="5" t="s">
        <v>1</v>
      </c>
      <c r="E2" s="42"/>
      <c r="F2" s="43"/>
      <c r="G2" s="43"/>
      <c r="H2" s="43"/>
      <c r="I2" s="43"/>
      <c r="J2" s="43"/>
      <c r="K2" s="43"/>
      <c r="L2" s="43"/>
      <c r="M2" s="43"/>
      <c r="N2" s="44"/>
    </row>
    <row r="3" spans="1:15" s="1" customFormat="1" ht="15.75" thickBot="1" x14ac:dyDescent="0.3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s="1" customFormat="1" x14ac:dyDescent="0.25">
      <c r="A4" s="2"/>
      <c r="B4" s="8" t="s">
        <v>2</v>
      </c>
      <c r="C4" s="45" t="s">
        <v>31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</row>
    <row r="5" spans="1:15" s="1" customFormat="1" ht="15.75" thickBot="1" x14ac:dyDescent="0.3">
      <c r="A5" s="2"/>
      <c r="B5" s="9" t="s">
        <v>3</v>
      </c>
      <c r="C5" s="47" t="s">
        <v>24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1:15" s="1" customFormat="1" ht="15.75" thickBot="1" x14ac:dyDescent="0.3">
      <c r="B6" s="10"/>
      <c r="D6" s="11"/>
      <c r="F6" s="12"/>
    </row>
    <row r="7" spans="1:15" s="1" customFormat="1" ht="15.75" thickBot="1" x14ac:dyDescent="0.3">
      <c r="B7" s="13" t="s">
        <v>4</v>
      </c>
      <c r="C7" s="2"/>
      <c r="D7" s="2"/>
      <c r="E7" s="14"/>
      <c r="F7" s="2"/>
      <c r="G7" s="12"/>
    </row>
    <row r="8" spans="1:15" s="1" customFormat="1" x14ac:dyDescent="0.25">
      <c r="B8" s="8" t="s">
        <v>5</v>
      </c>
      <c r="C8" s="49"/>
      <c r="D8" s="50"/>
      <c r="E8" s="50"/>
      <c r="F8" s="51"/>
      <c r="G8" s="12"/>
    </row>
    <row r="9" spans="1:15" s="1" customFormat="1" x14ac:dyDescent="0.25">
      <c r="B9" s="15" t="s">
        <v>6</v>
      </c>
      <c r="C9" s="52"/>
      <c r="D9" s="53"/>
      <c r="E9" s="53"/>
      <c r="F9" s="54"/>
    </row>
    <row r="10" spans="1:15" s="1" customFormat="1" x14ac:dyDescent="0.25">
      <c r="B10" s="16" t="s">
        <v>7</v>
      </c>
      <c r="C10" s="39" t="s">
        <v>22</v>
      </c>
      <c r="D10" s="40"/>
      <c r="E10" s="40"/>
      <c r="F10" s="41"/>
      <c r="G10" s="12"/>
    </row>
    <row r="11" spans="1:15" s="1" customFormat="1" x14ac:dyDescent="0.25">
      <c r="B11" s="15" t="s">
        <v>8</v>
      </c>
      <c r="C11" s="57" t="s">
        <v>22</v>
      </c>
      <c r="D11" s="58"/>
      <c r="E11" s="58"/>
      <c r="F11" s="59"/>
      <c r="G11" s="12"/>
    </row>
    <row r="12" spans="1:15" s="1" customFormat="1" x14ac:dyDescent="0.25">
      <c r="B12" s="16" t="s">
        <v>9</v>
      </c>
      <c r="C12" s="39" t="s">
        <v>10</v>
      </c>
      <c r="D12" s="40"/>
      <c r="E12" s="40"/>
      <c r="F12" s="41"/>
      <c r="G12" s="12"/>
    </row>
    <row r="13" spans="1:15" s="1" customFormat="1" ht="15.75" thickBot="1" x14ac:dyDescent="0.3">
      <c r="B13" s="9" t="s">
        <v>11</v>
      </c>
      <c r="C13" s="60" t="s">
        <v>10</v>
      </c>
      <c r="D13" s="61"/>
      <c r="E13" s="61"/>
      <c r="F13" s="62"/>
      <c r="G13" s="12"/>
    </row>
    <row r="14" spans="1:15" s="1" customFormat="1" ht="15.75" thickBot="1" x14ac:dyDescent="0.3">
      <c r="B14" s="10"/>
      <c r="D14" s="11"/>
      <c r="F14" s="12"/>
    </row>
    <row r="15" spans="1:15" s="1" customFormat="1" x14ac:dyDescent="0.25">
      <c r="B15" s="8" t="s">
        <v>12</v>
      </c>
      <c r="C15" s="63" t="s">
        <v>21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1"/>
    </row>
    <row r="16" spans="1:15" s="1" customFormat="1" ht="15.75" thickBot="1" x14ac:dyDescent="0.3">
      <c r="B16" s="9" t="s">
        <v>13</v>
      </c>
      <c r="C16" s="55" t="s">
        <v>23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6"/>
    </row>
    <row r="17" spans="2:14" s="1" customFormat="1" ht="15.75" thickBot="1" x14ac:dyDescent="0.3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s="1" customFormat="1" x14ac:dyDescent="0.25">
      <c r="B18" s="17" t="s">
        <v>14</v>
      </c>
      <c r="C18" s="50" t="s">
        <v>33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</row>
    <row r="19" spans="2:14" s="1" customFormat="1" ht="15.75" thickBot="1" x14ac:dyDescent="0.3">
      <c r="B19" s="18" t="s">
        <v>15</v>
      </c>
      <c r="C19" s="55" t="s">
        <v>34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</row>
    <row r="20" spans="2:14" s="1" customFormat="1" x14ac:dyDescent="0.25">
      <c r="B20" s="10"/>
      <c r="C20" s="2"/>
      <c r="E20" s="11"/>
      <c r="G20" s="12"/>
    </row>
    <row r="21" spans="2:14" s="1" customFormat="1" ht="15.75" thickBot="1" x14ac:dyDescent="0.3">
      <c r="B21" s="19"/>
      <c r="E21" s="2"/>
      <c r="F21" s="2"/>
      <c r="G21" s="2"/>
    </row>
    <row r="22" spans="2:14" s="1" customFormat="1" ht="75" x14ac:dyDescent="0.25">
      <c r="B22" s="8" t="s">
        <v>16</v>
      </c>
      <c r="C22" s="20"/>
      <c r="D22" s="21" t="s">
        <v>25</v>
      </c>
      <c r="E22" s="22" t="s">
        <v>32</v>
      </c>
      <c r="F22" s="21" t="s">
        <v>19</v>
      </c>
      <c r="G22" s="22" t="s">
        <v>20</v>
      </c>
      <c r="H22" s="21" t="s">
        <v>25</v>
      </c>
      <c r="I22" s="22" t="s">
        <v>18</v>
      </c>
      <c r="J22" s="22" t="s">
        <v>35</v>
      </c>
      <c r="K22" s="22" t="s">
        <v>20</v>
      </c>
      <c r="L22" s="22" t="s">
        <v>26</v>
      </c>
      <c r="M22" s="22" t="s">
        <v>26</v>
      </c>
      <c r="N22" s="23"/>
    </row>
    <row r="23" spans="2:14" s="1" customFormat="1" ht="30.75" thickBot="1" x14ac:dyDescent="0.3">
      <c r="B23" s="24"/>
      <c r="C23" s="25" t="s">
        <v>17</v>
      </c>
      <c r="D23" s="35" t="s">
        <v>24</v>
      </c>
      <c r="E23" s="36" t="s">
        <v>27</v>
      </c>
      <c r="F23" s="26" t="s">
        <v>28</v>
      </c>
      <c r="G23" s="26" t="s">
        <v>29</v>
      </c>
      <c r="H23" s="35" t="s">
        <v>24</v>
      </c>
      <c r="I23" s="36" t="s">
        <v>27</v>
      </c>
      <c r="J23" s="26" t="s">
        <v>28</v>
      </c>
      <c r="K23" s="26" t="s">
        <v>29</v>
      </c>
      <c r="L23" s="26" t="s">
        <v>30</v>
      </c>
      <c r="M23" s="26" t="s">
        <v>30</v>
      </c>
      <c r="N23" s="27"/>
    </row>
    <row r="24" spans="2:14" x14ac:dyDescent="0.25">
      <c r="B24" s="28">
        <v>1990</v>
      </c>
      <c r="C24">
        <v>1990</v>
      </c>
      <c r="D24" s="29">
        <v>184.75299999999999</v>
      </c>
      <c r="E24">
        <v>1303017</v>
      </c>
      <c r="F24" s="31">
        <f>D24/E24*1000</f>
        <v>0.14178863360953844</v>
      </c>
      <c r="G24" s="30">
        <v>4233116</v>
      </c>
      <c r="H24" s="32">
        <f>(D24/$D$24)-1</f>
        <v>0</v>
      </c>
      <c r="I24" s="32">
        <f t="shared" ref="I24:I48" si="0">(E24/$E$24)-1</f>
        <v>0</v>
      </c>
      <c r="J24" s="32">
        <f t="shared" ref="J24:J48" si="1">(F24/$F$24)-1</f>
        <v>0</v>
      </c>
      <c r="K24" s="32">
        <f>(G24/$G$24)-1</f>
        <v>0</v>
      </c>
      <c r="L24" s="34">
        <f>D24/G24*1000</f>
        <v>4.3644681600976683E-2</v>
      </c>
      <c r="M24" s="32">
        <f>(L24/$L$24)-1</f>
        <v>0</v>
      </c>
    </row>
    <row r="25" spans="2:14" x14ac:dyDescent="0.25">
      <c r="B25" s="28">
        <v>1991</v>
      </c>
      <c r="C25">
        <v>1991</v>
      </c>
      <c r="D25" s="29">
        <v>183.471</v>
      </c>
      <c r="E25">
        <v>1322499</v>
      </c>
      <c r="F25" s="31">
        <f>D25/E25*1000</f>
        <v>0.13873053968282775</v>
      </c>
      <c r="G25" s="30">
        <v>4249830</v>
      </c>
      <c r="H25" s="32">
        <f>(D25/$D$24)-1</f>
        <v>-6.9389942247215508E-3</v>
      </c>
      <c r="I25" s="32">
        <f t="shared" si="0"/>
        <v>1.495145496950534E-2</v>
      </c>
      <c r="J25" s="32">
        <f t="shared" si="1"/>
        <v>-2.1567976563849012E-2</v>
      </c>
      <c r="K25" s="32">
        <f t="shared" ref="K25:K50" si="2">(G25/$G$24)-1</f>
        <v>3.948391681210639E-3</v>
      </c>
      <c r="L25" s="34">
        <f>D25/G25*1000</f>
        <v>4.3171373913780085E-2</v>
      </c>
      <c r="M25" s="32">
        <f t="shared" ref="M25:M54" si="3">(L25/$L$24)-1</f>
        <v>-1.0844567306592667E-2</v>
      </c>
    </row>
    <row r="26" spans="2:14" x14ac:dyDescent="0.25">
      <c r="B26" s="28">
        <v>1992</v>
      </c>
      <c r="C26">
        <v>1992</v>
      </c>
      <c r="D26" s="29">
        <v>183.35</v>
      </c>
      <c r="E26">
        <v>1356733</v>
      </c>
      <c r="F26" s="31">
        <f>D26/E26*1000</f>
        <v>0.13514081252538265</v>
      </c>
      <c r="G26" s="30">
        <v>4273634</v>
      </c>
      <c r="H26" s="32">
        <f>(D26/$D$24)-1</f>
        <v>-7.5939226967897122E-3</v>
      </c>
      <c r="I26" s="32">
        <f t="shared" si="0"/>
        <v>4.1224327848370379E-2</v>
      </c>
      <c r="J26" s="32">
        <f t="shared" si="1"/>
        <v>-4.6885430199311684E-2</v>
      </c>
      <c r="K26" s="32">
        <f t="shared" si="2"/>
        <v>9.5716724984620249E-3</v>
      </c>
      <c r="L26" s="34">
        <f>D26/G26*1000</f>
        <v>4.290259764874578E-2</v>
      </c>
      <c r="M26" s="32">
        <f>(L26/$L$24)-1</f>
        <v>-1.7002849488408134E-2</v>
      </c>
    </row>
    <row r="27" spans="2:14" x14ac:dyDescent="0.25">
      <c r="B27" s="28">
        <v>1993</v>
      </c>
      <c r="C27">
        <v>1993</v>
      </c>
      <c r="D27" s="29">
        <v>187.20099999999999</v>
      </c>
      <c r="E27">
        <v>1393909</v>
      </c>
      <c r="F27" s="31">
        <f>D27/E27*1000</f>
        <v>0.13429929787382103</v>
      </c>
      <c r="G27" s="30">
        <v>4299167</v>
      </c>
      <c r="H27" s="32">
        <f>(D27/$D$24)-1</f>
        <v>1.3250123137378056E-2</v>
      </c>
      <c r="I27" s="32">
        <f t="shared" si="0"/>
        <v>6.9755037731664249E-2</v>
      </c>
      <c r="J27" s="32">
        <f t="shared" si="1"/>
        <v>-5.2820423930043381E-2</v>
      </c>
      <c r="K27" s="32">
        <f t="shared" si="2"/>
        <v>1.5603399481611158E-2</v>
      </c>
      <c r="L27" s="34">
        <f>D27/G27*1000</f>
        <v>4.3543551576386771E-2</v>
      </c>
      <c r="M27" s="32">
        <f t="shared" si="3"/>
        <v>-2.3171213737906982E-3</v>
      </c>
    </row>
    <row r="28" spans="2:14" x14ac:dyDescent="0.25">
      <c r="B28" s="28">
        <v>1994</v>
      </c>
      <c r="C28">
        <v>1994</v>
      </c>
      <c r="D28" s="29">
        <v>193.58199999999999</v>
      </c>
      <c r="E28">
        <v>1444379</v>
      </c>
      <c r="F28" s="31">
        <f>D28/E28*1000</f>
        <v>0.13402438002767972</v>
      </c>
      <c r="G28" s="30">
        <v>4324815</v>
      </c>
      <c r="H28" s="32">
        <f>(D28/$D$24)-1</f>
        <v>4.7788127932969937E-2</v>
      </c>
      <c r="I28" s="32">
        <f t="shared" si="0"/>
        <v>0.10848822386814594</v>
      </c>
      <c r="J28" s="32">
        <f t="shared" si="1"/>
        <v>-5.4759351184948679E-2</v>
      </c>
      <c r="K28" s="32">
        <f t="shared" si="2"/>
        <v>2.1662293213793316E-2</v>
      </c>
      <c r="L28" s="34">
        <f>D28/G28*1000</f>
        <v>4.4760758552677971E-2</v>
      </c>
      <c r="M28" s="32">
        <f t="shared" si="3"/>
        <v>2.5571888962441447E-2</v>
      </c>
    </row>
    <row r="29" spans="2:14" x14ac:dyDescent="0.25">
      <c r="B29" s="28">
        <v>1995</v>
      </c>
      <c r="C29">
        <v>1995</v>
      </c>
      <c r="D29" s="29">
        <v>198.63499999999999</v>
      </c>
      <c r="E29">
        <v>1492876</v>
      </c>
      <c r="F29" s="31">
        <f>D29/E29*1000</f>
        <v>0.13305525710105862</v>
      </c>
      <c r="G29" s="30">
        <v>4348410</v>
      </c>
      <c r="H29" s="32">
        <f>(D29/$D$24)-1</f>
        <v>7.5138157431814401E-2</v>
      </c>
      <c r="I29" s="32">
        <f t="shared" si="0"/>
        <v>0.1457072317552266</v>
      </c>
      <c r="J29" s="32">
        <f t="shared" si="1"/>
        <v>-6.1594334370483117E-2</v>
      </c>
      <c r="K29" s="32">
        <f t="shared" si="2"/>
        <v>2.7236201417584649E-2</v>
      </c>
      <c r="L29" s="34">
        <f>D29/G29*1000</f>
        <v>4.5679915187390327E-2</v>
      </c>
      <c r="M29" s="32">
        <f t="shared" si="3"/>
        <v>4.6631880718499774E-2</v>
      </c>
    </row>
    <row r="30" spans="2:14" x14ac:dyDescent="0.25">
      <c r="B30" s="28">
        <v>1996</v>
      </c>
      <c r="C30">
        <v>1996</v>
      </c>
      <c r="D30" s="29">
        <v>204.94900000000001</v>
      </c>
      <c r="E30">
        <v>1553843</v>
      </c>
      <c r="F30" s="31">
        <f>D30/E30*1000</f>
        <v>0.13189813900117323</v>
      </c>
      <c r="G30" s="30">
        <v>4369959</v>
      </c>
      <c r="H30" s="32">
        <f>(D30/$D$24)-1</f>
        <v>0.10931351588336868</v>
      </c>
      <c r="I30" s="32">
        <f t="shared" si="0"/>
        <v>0.19249633734632776</v>
      </c>
      <c r="J30" s="32">
        <f t="shared" si="1"/>
        <v>-6.975520079840769E-2</v>
      </c>
      <c r="K30" s="32">
        <f t="shared" si="2"/>
        <v>3.2326777721186861E-2</v>
      </c>
      <c r="L30" s="34">
        <f>D30/G30*1000</f>
        <v>4.6899524686616054E-2</v>
      </c>
      <c r="M30" s="32">
        <f t="shared" si="3"/>
        <v>7.4575938378859341E-2</v>
      </c>
    </row>
    <row r="31" spans="2:14" x14ac:dyDescent="0.25">
      <c r="B31" s="28">
        <v>1997</v>
      </c>
      <c r="C31">
        <v>1997</v>
      </c>
      <c r="D31" s="29">
        <v>205.53200000000001</v>
      </c>
      <c r="E31">
        <v>1634463</v>
      </c>
      <c r="F31" s="31">
        <f>D31/E31*1000</f>
        <v>0.12574894629000474</v>
      </c>
      <c r="G31" s="30">
        <v>4392714</v>
      </c>
      <c r="H31" s="32">
        <f>(D31/$D$24)-1</f>
        <v>0.11246908033969683</v>
      </c>
      <c r="I31" s="32">
        <f t="shared" si="0"/>
        <v>0.25436813180488049</v>
      </c>
      <c r="J31" s="32">
        <f t="shared" si="1"/>
        <v>-0.11312392898646761</v>
      </c>
      <c r="K31" s="32">
        <f t="shared" si="2"/>
        <v>3.7702250540736504E-2</v>
      </c>
      <c r="L31" s="34">
        <f>D31/G31*1000</f>
        <v>4.6789297004084497E-2</v>
      </c>
      <c r="M31" s="32">
        <f t="shared" si="3"/>
        <v>7.2050368744984494E-2</v>
      </c>
    </row>
    <row r="32" spans="2:14" x14ac:dyDescent="0.25">
      <c r="B32" s="28">
        <v>1998</v>
      </c>
      <c r="C32">
        <v>1998</v>
      </c>
      <c r="D32" s="29">
        <v>211.74799999999999</v>
      </c>
      <c r="E32">
        <v>1696764</v>
      </c>
      <c r="F32" s="31">
        <f>D32/E32*1000</f>
        <v>0.12479519838940475</v>
      </c>
      <c r="G32" s="30">
        <v>4417599</v>
      </c>
      <c r="H32" s="32">
        <f>(D32/$D$24)-1</f>
        <v>0.14611400085519599</v>
      </c>
      <c r="I32" s="32">
        <f t="shared" si="0"/>
        <v>0.30218101528990027</v>
      </c>
      <c r="J32" s="32">
        <f>(F32/$F$24)-1</f>
        <v>-0.11985047593399267</v>
      </c>
      <c r="K32" s="32">
        <f t="shared" si="2"/>
        <v>4.3580898798899037E-2</v>
      </c>
      <c r="L32" s="34">
        <f>D32/G32*1000</f>
        <v>4.7932825048176621E-2</v>
      </c>
      <c r="M32" s="32">
        <f t="shared" si="3"/>
        <v>9.8251225347557147E-2</v>
      </c>
    </row>
    <row r="33" spans="2:13" x14ac:dyDescent="0.25">
      <c r="B33" s="28">
        <v>1999</v>
      </c>
      <c r="C33">
        <v>1999</v>
      </c>
      <c r="D33" s="29">
        <v>214.315</v>
      </c>
      <c r="E33">
        <v>1736905</v>
      </c>
      <c r="F33" s="31">
        <f>D33/E33*1000</f>
        <v>0.12338901667045693</v>
      </c>
      <c r="G33" s="30">
        <v>4445329</v>
      </c>
      <c r="H33" s="32">
        <f>(D33/$D$24)-1</f>
        <v>0.1600082272006409</v>
      </c>
      <c r="I33" s="32">
        <f t="shared" si="0"/>
        <v>0.33298721352062177</v>
      </c>
      <c r="J33" s="32">
        <f t="shared" si="1"/>
        <v>-0.12976792617771393</v>
      </c>
      <c r="K33" s="32">
        <f t="shared" si="2"/>
        <v>5.0131628804880313E-2</v>
      </c>
      <c r="L33" s="34">
        <f>D33/G33*1000</f>
        <v>4.8211279750047749E-2</v>
      </c>
      <c r="M33" s="32">
        <f t="shared" si="3"/>
        <v>0.10463126276922763</v>
      </c>
    </row>
    <row r="34" spans="2:13" x14ac:dyDescent="0.25">
      <c r="B34" s="28">
        <v>2000</v>
      </c>
      <c r="C34">
        <v>2000</v>
      </c>
      <c r="D34" s="29">
        <v>207.49100000000001</v>
      </c>
      <c r="E34">
        <v>1790408</v>
      </c>
      <c r="F34" s="31">
        <f>D34/E34*1000</f>
        <v>0.11589034454716468</v>
      </c>
      <c r="G34" s="30">
        <v>4478497</v>
      </c>
      <c r="H34" s="32">
        <f>(D34/$D$24)-1</f>
        <v>0.12307242642879967</v>
      </c>
      <c r="I34" s="32">
        <f t="shared" si="0"/>
        <v>0.37404807458383127</v>
      </c>
      <c r="J34" s="32">
        <f t="shared" si="1"/>
        <v>-0.18265419732933741</v>
      </c>
      <c r="K34" s="32">
        <f t="shared" si="2"/>
        <v>5.7966991691226877E-2</v>
      </c>
      <c r="L34" s="34">
        <f>D34/G34*1000</f>
        <v>4.633049882583376E-2</v>
      </c>
      <c r="M34" s="32">
        <f t="shared" si="3"/>
        <v>6.153824764749749E-2</v>
      </c>
    </row>
    <row r="35" spans="2:13" x14ac:dyDescent="0.25">
      <c r="B35" s="28">
        <v>2001</v>
      </c>
      <c r="C35">
        <v>2001</v>
      </c>
      <c r="D35" s="29">
        <v>212.4</v>
      </c>
      <c r="E35">
        <v>1823776</v>
      </c>
      <c r="F35" s="31">
        <f>D35/E35*1000</f>
        <v>0.11646167073149334</v>
      </c>
      <c r="G35" s="30">
        <v>4503436</v>
      </c>
      <c r="H35" s="32">
        <f>(D35/$D$24)-1</f>
        <v>0.14964303691956293</v>
      </c>
      <c r="I35" s="32">
        <f t="shared" si="0"/>
        <v>0.39965633602631434</v>
      </c>
      <c r="J35" s="32">
        <f t="shared" si="1"/>
        <v>-0.17862477571926683</v>
      </c>
      <c r="K35" s="32">
        <f t="shared" si="2"/>
        <v>6.385839650980496E-2</v>
      </c>
      <c r="L35" s="34">
        <f>D35/G35*1000</f>
        <v>4.7163987675188458E-2</v>
      </c>
      <c r="M35" s="32">
        <f t="shared" si="3"/>
        <v>8.0635393480176454E-2</v>
      </c>
    </row>
    <row r="36" spans="2:13" x14ac:dyDescent="0.25">
      <c r="B36" s="28">
        <v>2002</v>
      </c>
      <c r="C36">
        <v>2002</v>
      </c>
      <c r="D36" s="29">
        <v>207.995</v>
      </c>
      <c r="E36">
        <v>1851209</v>
      </c>
      <c r="F36" s="31">
        <f>D36/E36*1000</f>
        <v>0.11235630336715088</v>
      </c>
      <c r="G36" s="30">
        <v>4524066</v>
      </c>
      <c r="H36" s="32">
        <f>(D36/$D$24)-1</f>
        <v>0.12580039295708345</v>
      </c>
      <c r="I36" s="32">
        <f t="shared" si="0"/>
        <v>0.42070978352546429</v>
      </c>
      <c r="J36" s="32">
        <f t="shared" si="1"/>
        <v>-0.20757891160330344</v>
      </c>
      <c r="K36" s="32">
        <f t="shared" si="2"/>
        <v>6.8731875053742897E-2</v>
      </c>
      <c r="L36" s="34">
        <f>D36/G36*1000</f>
        <v>4.5975235551382318E-2</v>
      </c>
      <c r="M36" s="32">
        <f t="shared" si="3"/>
        <v>5.3398349235602716E-2</v>
      </c>
    </row>
    <row r="37" spans="2:13" x14ac:dyDescent="0.25">
      <c r="B37" s="28">
        <v>2003</v>
      </c>
      <c r="C37">
        <v>2003</v>
      </c>
      <c r="D37" s="29">
        <v>206.65799999999999</v>
      </c>
      <c r="E37">
        <v>1873227</v>
      </c>
      <c r="F37" s="31">
        <f>D37/E37*1000</f>
        <v>0.11032192040793773</v>
      </c>
      <c r="G37" s="30">
        <v>4552252</v>
      </c>
      <c r="H37" s="32">
        <f>(D37/$D$24)-1</f>
        <v>0.11856370397233063</v>
      </c>
      <c r="I37" s="32">
        <f t="shared" si="0"/>
        <v>0.43760749092298878</v>
      </c>
      <c r="J37" s="32">
        <f t="shared" si="1"/>
        <v>-0.22192690909381807</v>
      </c>
      <c r="K37" s="32">
        <f t="shared" si="2"/>
        <v>7.5390327125455681E-2</v>
      </c>
      <c r="L37" s="34">
        <f>D37/G37*1000</f>
        <v>4.5396871702181686E-2</v>
      </c>
      <c r="M37" s="32">
        <f t="shared" si="3"/>
        <v>4.0146703720386201E-2</v>
      </c>
    </row>
    <row r="38" spans="2:13" x14ac:dyDescent="0.25">
      <c r="B38" s="28">
        <v>2004</v>
      </c>
      <c r="C38">
        <v>2004</v>
      </c>
      <c r="D38" s="29">
        <v>212.179</v>
      </c>
      <c r="E38">
        <v>1967234</v>
      </c>
      <c r="F38" s="31">
        <f>D38/E38*1000</f>
        <v>0.10785651325668426</v>
      </c>
      <c r="G38" s="30">
        <v>4577457</v>
      </c>
      <c r="H38" s="32">
        <f>(D38/$D$24)-1</f>
        <v>0.14844684524743856</v>
      </c>
      <c r="I38" s="32">
        <f t="shared" si="0"/>
        <v>0.50975313445641923</v>
      </c>
      <c r="J38" s="32">
        <f t="shared" si="1"/>
        <v>-0.23931481310622837</v>
      </c>
      <c r="K38" s="32">
        <f t="shared" si="2"/>
        <v>8.1344569815710255E-2</v>
      </c>
      <c r="L38" s="34">
        <f>D38/G38*1000</f>
        <v>4.6353029640693516E-2</v>
      </c>
      <c r="M38" s="32">
        <f t="shared" si="3"/>
        <v>6.205448041706485E-2</v>
      </c>
    </row>
    <row r="39" spans="2:13" x14ac:dyDescent="0.25">
      <c r="B39" s="28">
        <v>2005</v>
      </c>
      <c r="C39">
        <v>2005</v>
      </c>
      <c r="D39" s="29">
        <v>210.55600000000001</v>
      </c>
      <c r="E39">
        <v>2059657</v>
      </c>
      <c r="F39" s="31">
        <f>D39/E39*1000</f>
        <v>0.10222867205558984</v>
      </c>
      <c r="G39" s="30">
        <v>4606363</v>
      </c>
      <c r="H39" s="32">
        <f>(D39/$D$24)-1</f>
        <v>0.13966214351052497</v>
      </c>
      <c r="I39" s="32">
        <f t="shared" si="0"/>
        <v>0.58068313767203339</v>
      </c>
      <c r="J39" s="32">
        <f t="shared" si="1"/>
        <v>-0.27900657864360234</v>
      </c>
      <c r="K39" s="32">
        <f t="shared" si="2"/>
        <v>8.8173109359630075E-2</v>
      </c>
      <c r="L39" s="34">
        <f>D39/G39*1000</f>
        <v>4.5709814879982325E-2</v>
      </c>
      <c r="M39" s="32">
        <f t="shared" si="3"/>
        <v>4.7316951418874043E-2</v>
      </c>
    </row>
    <row r="40" spans="2:13" x14ac:dyDescent="0.25">
      <c r="B40" s="28">
        <v>2006</v>
      </c>
      <c r="C40">
        <v>2006</v>
      </c>
      <c r="D40" s="29">
        <v>210.72200000000001</v>
      </c>
      <c r="E40">
        <v>2163752</v>
      </c>
      <c r="F40" s="31">
        <f>D40/E40*1000</f>
        <v>9.738731610646692E-2</v>
      </c>
      <c r="G40" s="30">
        <v>4640219</v>
      </c>
      <c r="H40" s="32">
        <f>(D40/$D$24)-1</f>
        <v>0.14056064042261851</v>
      </c>
      <c r="I40" s="32">
        <f t="shared" si="0"/>
        <v>0.6605708137345867</v>
      </c>
      <c r="J40" s="32">
        <f t="shared" si="1"/>
        <v>-0.31315145913137954</v>
      </c>
      <c r="K40" s="32">
        <f t="shared" si="2"/>
        <v>9.6171000274974716E-2</v>
      </c>
      <c r="L40" s="34">
        <f>D40/G40*1000</f>
        <v>4.5412080766015571E-2</v>
      </c>
      <c r="M40" s="32">
        <f t="shared" si="3"/>
        <v>4.0495178340339555E-2</v>
      </c>
    </row>
    <row r="41" spans="2:13" x14ac:dyDescent="0.25">
      <c r="B41" s="28">
        <v>2007</v>
      </c>
      <c r="C41">
        <v>2007</v>
      </c>
      <c r="D41" s="29">
        <v>214.51300000000001</v>
      </c>
      <c r="E41">
        <v>2287910</v>
      </c>
      <c r="F41" s="31">
        <f>D41/E41*1000</f>
        <v>9.3759369905284745E-2</v>
      </c>
      <c r="G41" s="30">
        <v>4681134</v>
      </c>
      <c r="H41" s="32">
        <f>(D41/$D$24)-1</f>
        <v>0.16107992833675233</v>
      </c>
      <c r="I41" s="32">
        <f t="shared" si="0"/>
        <v>0.75585583303978376</v>
      </c>
      <c r="J41" s="32">
        <f t="shared" si="1"/>
        <v>-0.33873846218532611</v>
      </c>
      <c r="K41" s="32">
        <f t="shared" si="2"/>
        <v>0.10583645711575107</v>
      </c>
      <c r="L41" s="34">
        <f>D41/G41*1000</f>
        <v>4.5825007359327895E-2</v>
      </c>
      <c r="M41" s="32">
        <f t="shared" si="3"/>
        <v>4.99562759624399E-2</v>
      </c>
    </row>
    <row r="42" spans="2:13" x14ac:dyDescent="0.25">
      <c r="B42" s="28">
        <v>2008</v>
      </c>
      <c r="C42">
        <v>2008</v>
      </c>
      <c r="D42" s="29">
        <v>215.01900000000001</v>
      </c>
      <c r="E42">
        <v>2328901</v>
      </c>
      <c r="F42" s="31">
        <f>D42/E42*1000</f>
        <v>9.2326380554604945E-2</v>
      </c>
      <c r="G42" s="30">
        <v>4737171</v>
      </c>
      <c r="H42" s="32">
        <f>(D42/$D$24)-1</f>
        <v>0.16381872012903731</v>
      </c>
      <c r="I42" s="32">
        <f t="shared" si="0"/>
        <v>0.78731436351175765</v>
      </c>
      <c r="J42" s="32">
        <f t="shared" si="1"/>
        <v>-0.34884497999426423</v>
      </c>
      <c r="K42" s="32">
        <f t="shared" si="2"/>
        <v>0.11907422333807993</v>
      </c>
      <c r="L42" s="34">
        <f>D42/G42*1000</f>
        <v>4.5389748438466757E-2</v>
      </c>
      <c r="M42" s="32">
        <f t="shared" si="3"/>
        <v>3.9983493371412715E-2</v>
      </c>
    </row>
    <row r="43" spans="2:13" x14ac:dyDescent="0.25">
      <c r="B43" s="28">
        <v>2009</v>
      </c>
      <c r="C43">
        <v>2009</v>
      </c>
      <c r="D43" s="29">
        <v>205.654</v>
      </c>
      <c r="E43">
        <v>2287912</v>
      </c>
      <c r="F43" s="31">
        <f>D43/E43*1000</f>
        <v>8.9887198458681969E-2</v>
      </c>
      <c r="G43" s="30">
        <v>4799252</v>
      </c>
      <c r="H43" s="32">
        <f>(D43/$D$24)-1</f>
        <v>0.11312942144376548</v>
      </c>
      <c r="I43" s="32">
        <f t="shared" si="0"/>
        <v>0.75585736793917491</v>
      </c>
      <c r="J43" s="32">
        <f t="shared" si="1"/>
        <v>-0.36604792520805385</v>
      </c>
      <c r="K43" s="32">
        <f t="shared" si="2"/>
        <v>0.13373977939654846</v>
      </c>
      <c r="L43" s="34">
        <f>D43/G43*1000</f>
        <v>4.2851260988170659E-2</v>
      </c>
      <c r="M43" s="32">
        <f t="shared" si="3"/>
        <v>-1.8179090411516885E-2</v>
      </c>
    </row>
    <row r="44" spans="2:13" x14ac:dyDescent="0.25">
      <c r="B44" s="28">
        <v>2010</v>
      </c>
      <c r="C44">
        <v>2010</v>
      </c>
      <c r="D44" s="29">
        <v>222.63800000000001</v>
      </c>
      <c r="E44">
        <v>2331900</v>
      </c>
      <c r="F44" s="31">
        <f>D44/E44*1000</f>
        <v>9.5474934602684511E-2</v>
      </c>
      <c r="G44" s="30">
        <v>4858199</v>
      </c>
      <c r="H44" s="32">
        <f>(D44/$D$24)-1</f>
        <v>0.20505756334132608</v>
      </c>
      <c r="I44" s="32">
        <f t="shared" si="0"/>
        <v>0.78961594514883537</v>
      </c>
      <c r="J44" s="32">
        <f t="shared" si="1"/>
        <v>-0.32663901067270251</v>
      </c>
      <c r="K44" s="32">
        <f t="shared" si="2"/>
        <v>0.14766498248571502</v>
      </c>
      <c r="L44" s="34">
        <f>D44/G44*1000</f>
        <v>4.5827270558492977E-2</v>
      </c>
      <c r="M44" s="32">
        <f t="shared" si="3"/>
        <v>5.0008131058686622E-2</v>
      </c>
    </row>
    <row r="45" spans="2:13" x14ac:dyDescent="0.25">
      <c r="B45" s="28">
        <v>2011</v>
      </c>
      <c r="C45">
        <v>2011</v>
      </c>
      <c r="D45" s="29">
        <v>213.67099999999999</v>
      </c>
      <c r="E45">
        <v>2376566</v>
      </c>
      <c r="F45" s="31">
        <f>D45/E45*1000</f>
        <v>8.9907454705655129E-2</v>
      </c>
      <c r="G45" s="30">
        <v>4920305</v>
      </c>
      <c r="H45" s="32">
        <f>(D45/$D$24)-1</f>
        <v>0.15652249219227832</v>
      </c>
      <c r="I45" s="32">
        <f t="shared" si="0"/>
        <v>0.82389485325210643</v>
      </c>
      <c r="J45" s="32">
        <f t="shared" si="1"/>
        <v>-0.36590506293159697</v>
      </c>
      <c r="K45" s="32">
        <f t="shared" si="2"/>
        <v>0.16233644435919081</v>
      </c>
      <c r="L45" s="34">
        <f>D45/G45*1000</f>
        <v>4.3426372958586916E-2</v>
      </c>
      <c r="M45" s="32">
        <f t="shared" si="3"/>
        <v>-5.0019529157220299E-3</v>
      </c>
    </row>
    <row r="46" spans="2:13" x14ac:dyDescent="0.25">
      <c r="B46" s="28">
        <v>2012</v>
      </c>
      <c r="C46">
        <v>2012</v>
      </c>
      <c r="D46" s="29">
        <v>215.99100000000001</v>
      </c>
      <c r="E46">
        <v>2464781</v>
      </c>
      <c r="F46" s="31">
        <f>D46/E46*1000</f>
        <v>8.7630909196395143E-2</v>
      </c>
      <c r="G46" s="30">
        <v>4985870</v>
      </c>
      <c r="H46" s="32">
        <f>(D46/$D$24)-1</f>
        <v>0.16907979843358456</v>
      </c>
      <c r="I46" s="32">
        <f t="shared" si="0"/>
        <v>0.89159542814867332</v>
      </c>
      <c r="J46" s="32">
        <f t="shared" si="1"/>
        <v>-0.38196097271297769</v>
      </c>
      <c r="K46" s="32">
        <f t="shared" si="2"/>
        <v>0.17782503479706202</v>
      </c>
      <c r="L46" s="34">
        <f>D46/G46*1000</f>
        <v>4.3320624083660428E-2</v>
      </c>
      <c r="M46" s="32">
        <f t="shared" si="3"/>
        <v>-7.4249027700319381E-3</v>
      </c>
    </row>
    <row r="47" spans="2:13" x14ac:dyDescent="0.25">
      <c r="B47" s="28">
        <v>2013</v>
      </c>
      <c r="C47">
        <v>2013</v>
      </c>
      <c r="D47" s="29">
        <v>216.36600000000001</v>
      </c>
      <c r="E47">
        <v>2521563</v>
      </c>
      <c r="F47" s="31">
        <f>D47/E47*1000</f>
        <v>8.5806303471299361E-2</v>
      </c>
      <c r="G47" s="30">
        <v>5051275</v>
      </c>
      <c r="H47" s="32">
        <f>(D47/$D$24)-1</f>
        <v>0.17110953543379548</v>
      </c>
      <c r="I47" s="32">
        <f t="shared" si="0"/>
        <v>0.93517275676372602</v>
      </c>
      <c r="J47" s="32">
        <f t="shared" si="1"/>
        <v>-0.39482946349849746</v>
      </c>
      <c r="K47" s="32">
        <f t="shared" si="2"/>
        <v>0.19327582801888732</v>
      </c>
      <c r="L47" s="34">
        <f>D47/G47*1000</f>
        <v>4.2833937966157067E-2</v>
      </c>
      <c r="M47" s="32">
        <f t="shared" si="3"/>
        <v>-1.8576000673618642E-2</v>
      </c>
    </row>
    <row r="48" spans="2:13" x14ac:dyDescent="0.25">
      <c r="B48" s="28">
        <v>2014</v>
      </c>
      <c r="C48">
        <v>2014</v>
      </c>
      <c r="D48" s="29">
        <v>211.30199999999999</v>
      </c>
      <c r="E48">
        <v>2577766</v>
      </c>
      <c r="F48" s="31">
        <f>D48/E48*1000</f>
        <v>8.1970977970847611E-2</v>
      </c>
      <c r="G48" s="30">
        <v>5109056</v>
      </c>
      <c r="H48" s="32">
        <f>(D48/$D$24)-1</f>
        <v>0.14369996698294485</v>
      </c>
      <c r="I48" s="32">
        <f t="shared" si="0"/>
        <v>0.97830573200503146</v>
      </c>
      <c r="J48" s="32">
        <f t="shared" si="1"/>
        <v>-0.42187906121881669</v>
      </c>
      <c r="K48" s="32">
        <f t="shared" si="2"/>
        <v>0.20692558389611815</v>
      </c>
      <c r="L48" s="34">
        <f>D48/G48*1000</f>
        <v>4.1358325295318743E-2</v>
      </c>
      <c r="M48" s="32">
        <f t="shared" si="3"/>
        <v>-5.2385679578580646E-2</v>
      </c>
    </row>
    <row r="49" spans="2:13" x14ac:dyDescent="0.25">
      <c r="B49" s="28">
        <v>2015</v>
      </c>
      <c r="C49">
        <v>2015</v>
      </c>
      <c r="D49" s="29">
        <v>213.88</v>
      </c>
      <c r="E49" s="37">
        <v>2614084</v>
      </c>
      <c r="F49" s="31">
        <f>D49/E49*1000</f>
        <v>8.1818334835452866E-2</v>
      </c>
      <c r="G49" s="33">
        <v>5165802</v>
      </c>
      <c r="H49" s="32">
        <f>(D49/$D$24)-1</f>
        <v>0.15765373228039614</v>
      </c>
      <c r="I49" s="32">
        <f>(E49/$E$24)-1</f>
        <v>1.0061779700495084</v>
      </c>
      <c r="J49" s="32">
        <f>(F49/$F$24)-1</f>
        <v>-0.42295561532268855</v>
      </c>
      <c r="K49" s="32">
        <f t="shared" si="2"/>
        <v>0.22033083903205108</v>
      </c>
      <c r="L49" s="34">
        <f>D49/G49*1000</f>
        <v>4.1403058034357489E-2</v>
      </c>
      <c r="M49" s="32">
        <f t="shared" si="3"/>
        <v>-5.1360749681102713E-2</v>
      </c>
    </row>
    <row r="50" spans="2:13" x14ac:dyDescent="0.25">
      <c r="B50" s="28">
        <v>2016</v>
      </c>
      <c r="C50">
        <v>2016</v>
      </c>
      <c r="D50" s="29">
        <v>217.80199999999999</v>
      </c>
      <c r="E50">
        <v>2637521</v>
      </c>
      <c r="F50" s="31">
        <f>D50/E50*1000</f>
        <v>8.257829985050355E-2</v>
      </c>
      <c r="G50" s="37">
        <v>5213985</v>
      </c>
      <c r="H50" s="32">
        <f>(D50/$D$24)-1</f>
        <v>0.1788820749866038</v>
      </c>
      <c r="I50" s="32">
        <f t="shared" ref="I50:I54" si="4">(E50/$E$24)-1</f>
        <v>1.0241646885650764</v>
      </c>
      <c r="J50" s="32">
        <f t="shared" ref="J50:J54" si="5">(F50/$F$24)-1</f>
        <v>-0.41759577091411992</v>
      </c>
      <c r="K50" s="32">
        <f t="shared" si="2"/>
        <v>0.23171323441171943</v>
      </c>
      <c r="L50" s="34">
        <f>D50/G50*1000</f>
        <v>4.1772655655894678E-2</v>
      </c>
      <c r="M50" s="32">
        <f t="shared" si="3"/>
        <v>-4.2892418421036527E-2</v>
      </c>
    </row>
    <row r="51" spans="2:13" x14ac:dyDescent="0.25">
      <c r="B51" s="28">
        <v>2017</v>
      </c>
      <c r="C51">
        <v>2017</v>
      </c>
      <c r="D51" s="29">
        <v>218.74100000000001</v>
      </c>
      <c r="E51">
        <v>2689897</v>
      </c>
      <c r="F51" s="31">
        <f>D51/E51*1000</f>
        <v>8.1319470596829549E-2</v>
      </c>
      <c r="G51" s="37">
        <v>5258317</v>
      </c>
      <c r="H51" s="32">
        <f>(D51/$D$24)-1</f>
        <v>0.18396453643513255</v>
      </c>
      <c r="I51" s="32">
        <f t="shared" si="4"/>
        <v>1.0643606338213547</v>
      </c>
      <c r="J51" s="32">
        <f t="shared" si="5"/>
        <v>-0.42647398083566124</v>
      </c>
      <c r="K51" s="32">
        <f>(G51/$G$24)-1</f>
        <v>0.2421858980476792</v>
      </c>
      <c r="L51" s="34">
        <f>D51/G51*1000</f>
        <v>4.1599051559653023E-2</v>
      </c>
      <c r="M51" s="32">
        <f t="shared" si="3"/>
        <v>-4.6870087403223959E-2</v>
      </c>
    </row>
    <row r="52" spans="2:13" x14ac:dyDescent="0.25">
      <c r="B52" s="28">
        <v>2018</v>
      </c>
      <c r="C52">
        <v>2018</v>
      </c>
      <c r="D52" s="29">
        <v>220.904</v>
      </c>
      <c r="E52">
        <v>2749672</v>
      </c>
      <c r="F52" s="31">
        <f>D52/E52*1000</f>
        <v>8.0338309441998892E-2</v>
      </c>
      <c r="G52" s="37">
        <v>5295619</v>
      </c>
      <c r="H52" s="32">
        <f>(D52/$D$24)-1</f>
        <v>0.19567205945235</v>
      </c>
      <c r="I52" s="32">
        <f t="shared" si="4"/>
        <v>1.1102349393753115</v>
      </c>
      <c r="J52" s="32">
        <f t="shared" si="5"/>
        <v>-0.43339386665339619</v>
      </c>
      <c r="K52" s="32">
        <f t="shared" ref="K52:K54" si="6">(G52/$G$24)-1</f>
        <v>0.25099784650361578</v>
      </c>
      <c r="L52" s="34">
        <f>D52/G52*1000</f>
        <v>4.1714481347695141E-2</v>
      </c>
      <c r="M52" s="32">
        <f t="shared" si="3"/>
        <v>-4.4225325571818241E-2</v>
      </c>
    </row>
    <row r="53" spans="2:13" x14ac:dyDescent="0.25">
      <c r="B53" s="28">
        <v>2019</v>
      </c>
      <c r="C53">
        <v>2019</v>
      </c>
      <c r="D53" s="29">
        <v>219.554</v>
      </c>
      <c r="E53">
        <v>2813220</v>
      </c>
      <c r="F53" s="31">
        <f>D53/E53*1000</f>
        <v>7.8043665266136319E-2</v>
      </c>
      <c r="G53" s="37">
        <v>5328212</v>
      </c>
      <c r="H53" s="32">
        <f>(D53/$D$24)-1</f>
        <v>0.18836500625159003</v>
      </c>
      <c r="I53" s="32">
        <f t="shared" si="4"/>
        <v>1.1590048326307332</v>
      </c>
      <c r="J53" s="32">
        <f t="shared" si="5"/>
        <v>-0.44957742183301397</v>
      </c>
      <c r="K53" s="32">
        <f t="shared" si="6"/>
        <v>0.25869737564479678</v>
      </c>
      <c r="L53" s="34">
        <f>D53/G53*1000</f>
        <v>4.1205943006772251E-2</v>
      </c>
      <c r="M53" s="32">
        <f t="shared" si="3"/>
        <v>-5.5877108154911093E-2</v>
      </c>
    </row>
    <row r="54" spans="2:13" x14ac:dyDescent="0.25">
      <c r="B54" s="28">
        <v>2020</v>
      </c>
      <c r="C54">
        <v>2020</v>
      </c>
      <c r="D54" s="29">
        <v>211.58199999999999</v>
      </c>
      <c r="E54" s="37">
        <v>2743918</v>
      </c>
      <c r="F54" s="31">
        <f>D54/E54*1000</f>
        <v>7.7109447148201948E-2</v>
      </c>
      <c r="G54" s="37">
        <v>5402171</v>
      </c>
      <c r="H54" s="32">
        <f>(D54/$D$24)-1</f>
        <v>0.14521550394310245</v>
      </c>
      <c r="I54" s="32">
        <f t="shared" si="4"/>
        <v>1.1058190338268803</v>
      </c>
      <c r="J54" s="32">
        <f t="shared" si="5"/>
        <v>-0.45616623007632529</v>
      </c>
      <c r="K54" s="32">
        <f t="shared" si="6"/>
        <v>0.27616890252948423</v>
      </c>
      <c r="L54" s="34">
        <f>D54/G54*1000</f>
        <v>3.9166105626793374E-2</v>
      </c>
      <c r="M54" s="32">
        <f t="shared" si="3"/>
        <v>-0.10261447236868115</v>
      </c>
    </row>
    <row r="55" spans="2:13" x14ac:dyDescent="0.25">
      <c r="E55" s="37"/>
    </row>
    <row r="56" spans="2:13" x14ac:dyDescent="0.25">
      <c r="E56" s="37"/>
    </row>
    <row r="57" spans="2:13" x14ac:dyDescent="0.25">
      <c r="E57" s="37"/>
      <c r="G57" s="38"/>
    </row>
    <row r="58" spans="2:13" x14ac:dyDescent="0.25">
      <c r="E58" s="37"/>
      <c r="G58" s="37"/>
      <c r="J58" s="38"/>
    </row>
    <row r="59" spans="2:13" x14ac:dyDescent="0.25">
      <c r="E59" s="37"/>
      <c r="G59" s="37"/>
    </row>
    <row r="60" spans="2:13" x14ac:dyDescent="0.25">
      <c r="E60" s="37"/>
      <c r="G60" s="37"/>
    </row>
    <row r="61" spans="2:13" x14ac:dyDescent="0.25">
      <c r="E61" s="37"/>
      <c r="G61" s="37"/>
    </row>
    <row r="62" spans="2:13" x14ac:dyDescent="0.25">
      <c r="E62" s="37"/>
      <c r="G62" s="37"/>
    </row>
    <row r="63" spans="2:13" x14ac:dyDescent="0.25">
      <c r="E63" s="37"/>
      <c r="G63" s="37"/>
    </row>
    <row r="64" spans="2:13" x14ac:dyDescent="0.25">
      <c r="E64" s="37"/>
      <c r="G64" s="37"/>
    </row>
    <row r="65" spans="5:7" x14ac:dyDescent="0.25">
      <c r="E65" s="37"/>
      <c r="G65" s="37"/>
    </row>
    <row r="66" spans="5:7" x14ac:dyDescent="0.25">
      <c r="E66" s="37"/>
      <c r="G66" s="37"/>
    </row>
    <row r="67" spans="5:7" x14ac:dyDescent="0.25">
      <c r="E67" s="37"/>
      <c r="G67" s="37"/>
    </row>
    <row r="68" spans="5:7" x14ac:dyDescent="0.25">
      <c r="E68" s="37"/>
      <c r="G68" s="37"/>
    </row>
    <row r="69" spans="5:7" x14ac:dyDescent="0.25">
      <c r="E69" s="37"/>
      <c r="G69" s="37"/>
    </row>
    <row r="70" spans="5:7" x14ac:dyDescent="0.25">
      <c r="E70" s="37"/>
      <c r="G70" s="37"/>
    </row>
    <row r="71" spans="5:7" x14ac:dyDescent="0.25">
      <c r="E71" s="37"/>
      <c r="G71" s="37"/>
    </row>
    <row r="72" spans="5:7" x14ac:dyDescent="0.25">
      <c r="E72" s="37"/>
      <c r="G72" s="37"/>
    </row>
    <row r="73" spans="5:7" x14ac:dyDescent="0.25">
      <c r="E73" s="37"/>
      <c r="G73" s="37"/>
    </row>
    <row r="74" spans="5:7" x14ac:dyDescent="0.25">
      <c r="E74" s="37"/>
      <c r="G74" s="37"/>
    </row>
    <row r="75" spans="5:7" x14ac:dyDescent="0.25">
      <c r="E75" s="37"/>
      <c r="G75" s="37"/>
    </row>
    <row r="76" spans="5:7" x14ac:dyDescent="0.25">
      <c r="E76" s="37"/>
      <c r="G76" s="37"/>
    </row>
    <row r="77" spans="5:7" x14ac:dyDescent="0.25">
      <c r="E77" s="37"/>
      <c r="G77" s="37"/>
    </row>
    <row r="78" spans="5:7" x14ac:dyDescent="0.25">
      <c r="E78" s="37"/>
      <c r="G78" s="37"/>
    </row>
    <row r="79" spans="5:7" x14ac:dyDescent="0.25">
      <c r="E79" s="37"/>
      <c r="G79" s="37"/>
    </row>
    <row r="80" spans="5:7" x14ac:dyDescent="0.25">
      <c r="E80" s="37"/>
      <c r="G80" s="37"/>
    </row>
    <row r="81" spans="5:7" x14ac:dyDescent="0.25">
      <c r="E81" s="37"/>
      <c r="G81" s="37"/>
    </row>
    <row r="82" spans="5:7" x14ac:dyDescent="0.25">
      <c r="E82" s="37"/>
      <c r="G82" s="37"/>
    </row>
    <row r="83" spans="5:7" x14ac:dyDescent="0.25">
      <c r="E83" s="37"/>
      <c r="G83" s="37"/>
    </row>
    <row r="84" spans="5:7" x14ac:dyDescent="0.25">
      <c r="E84" s="37"/>
      <c r="G84" s="37"/>
    </row>
    <row r="85" spans="5:7" x14ac:dyDescent="0.25">
      <c r="G85" s="37"/>
    </row>
    <row r="86" spans="5:7" x14ac:dyDescent="0.25">
      <c r="G86" s="37"/>
    </row>
    <row r="87" spans="5:7" x14ac:dyDescent="0.25">
      <c r="G87" s="37"/>
    </row>
  </sheetData>
  <mergeCells count="13">
    <mergeCell ref="C19:N19"/>
    <mergeCell ref="C11:F11"/>
    <mergeCell ref="C12:F12"/>
    <mergeCell ref="C13:F13"/>
    <mergeCell ref="C15:O15"/>
    <mergeCell ref="C16:O16"/>
    <mergeCell ref="C18:N18"/>
    <mergeCell ref="C10:F10"/>
    <mergeCell ref="E2:N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ssNotater xmlns="6ed09ed9-9c1f-41bb-94b4-0e304460efec" xsi:nil="true"/>
    <GtDokumentType xmlns="6ed09ed9-9c1f-41bb-94b4-0e304460efec" xsi:nil="true"/>
    <TaxCatchAll xmlns="6ed09ed9-9c1f-41bb-94b4-0e304460efec">
      <Value>11</Value>
    </TaxCatchAll>
    <f2f49eccf7d24422907cdfb28d82571e xmlns="6ed09ed9-9c1f-41bb-94b4-0e304460efec">
      <Terms xmlns="http://schemas.microsoft.com/office/infopath/2007/PartnerControls"/>
    </f2f49eccf7d24422907cdfb28d82571e>
    <AssignedTo xmlns="http://schemas.microsoft.com/sharepoint/v3">
      <UserInfo>
        <DisplayName>i:05.t|fellesiktplattform|harald-christopher-flolo.hawkins@oed.dep.no</DisplayName>
        <AccountId>23</AccountId>
        <AccountType/>
      </UserInfo>
    </AssignedTo>
    <j25543a5815d485da9a5e0773ad762e9 xmlns="6ed09ed9-9c1f-41bb-94b4-0e304460efec">
      <Terms xmlns="http://schemas.microsoft.com/office/infopath/2007/PartnerControls">
        <TermInfo xmlns="http://schemas.microsoft.com/office/infopath/2007/PartnerControls">
          <TermName xmlns="http://schemas.microsoft.com/office/infopath/2007/PartnerControls">Flere faser</TermName>
          <TermId xmlns="http://schemas.microsoft.com/office/infopath/2007/PartnerControls">777cc6ac-4639-4633-85b9-f1ef61197c4d</TermId>
        </TermInfo>
      </Terms>
    </j25543a5815d485da9a5e0773ad762e9>
    <GtProductLookup xmlns="6ed09ed9-9c1f-41bb-94b4-0e304460efec"/>
    <DssArchivable xmlns="793ad56b-b905-482f-99c7-e0ad214f35d2">false</DssArchivable>
    <DssWebsakRef xmlns="793ad56b-b905-482f-99c7-e0ad214f35d2" xsi:nil="true"/>
    <GtInteressenterTarget xmlns="6ed09ed9-9c1f-41bb-94b4-0e304460efec"/>
    <lccc5968e3c34ebab11e97379278226d xmlns="6ed09ed9-9c1f-41bb-94b4-0e304460efec">
      <Terms xmlns="http://schemas.microsoft.com/office/infopath/2007/PartnerControls"/>
    </lccc5968e3c34ebab11e97379278226d>
    <DssForfattere xmlns="6ed09ed9-9c1f-41bb-94b4-0e304460efec">
      <UserInfo>
        <DisplayName/>
        <AccountId xsi:nil="true"/>
        <AccountType/>
      </UserInfo>
    </DssForfattere>
    <Menytema xmlns="ec585634-3ad3-4c09-bb39-02b490b52c70">Energibruk i Norge</Menytema>
    <Mappe xmlns="ec585634-3ad3-4c09-bb39-02b490b52c70">1. Artikkelside</Map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-arbeidsbok" ma:contentTypeID="0x010100293FDE3FCADA480B9A77BBDAD7DFA28C01020012180F9D45B18C47956F7C1A8DF1E5F2" ma:contentTypeVersion="6" ma:contentTypeDescription="Opprett et nytt dokument" ma:contentTypeScope="" ma:versionID="1281df1ed3c3c37119ae3de18b211fbc">
  <xsd:schema xmlns:xsd="http://www.w3.org/2001/XMLSchema" xmlns:xs="http://www.w3.org/2001/XMLSchema" xmlns:p="http://schemas.microsoft.com/office/2006/metadata/properties" xmlns:ns1="http://schemas.microsoft.com/sharepoint/v3" xmlns:ns2="ec585634-3ad3-4c09-bb39-02b490b52c70" xmlns:ns3="6ed09ed9-9c1f-41bb-94b4-0e304460efec" xmlns:ns4="793ad56b-b905-482f-99c7-e0ad214f35d2" targetNamespace="http://schemas.microsoft.com/office/2006/metadata/properties" ma:root="true" ma:fieldsID="ccb8716b07cd23851a4f68452d7040ef" ns1:_="" ns2:_="" ns3:_="" ns4:_="">
    <xsd:import namespace="http://schemas.microsoft.com/sharepoint/v3"/>
    <xsd:import namespace="ec585634-3ad3-4c09-bb39-02b490b52c70"/>
    <xsd:import namespace="6ed09ed9-9c1f-41bb-94b4-0e304460efec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2:Mappe" minOccurs="0"/>
                <xsd:element ref="ns2:Menytema" minOccurs="0"/>
                <xsd:element ref="ns3:DssForfattere" minOccurs="0"/>
                <xsd:element ref="ns3:GtDokumentType" minOccurs="0"/>
                <xsd:element ref="ns1:AssignedTo" minOccurs="0"/>
                <xsd:element ref="ns4:DssWebsakRef" minOccurs="0"/>
                <xsd:element ref="ns4:DssArchivable" minOccurs="0"/>
                <xsd:element ref="ns3:GtInteressenterTarget" minOccurs="0"/>
                <xsd:element ref="ns3:GtProductLookup" minOccurs="0"/>
                <xsd:element ref="ns3:DssNotater" minOccurs="0"/>
                <xsd:element ref="ns3:j25543a5815d485da9a5e0773ad762e9" minOccurs="0"/>
                <xsd:element ref="ns3:lccc5968e3c34ebab11e97379278226d" minOccurs="0"/>
                <xsd:element ref="ns3:TaxCatchAll" minOccurs="0"/>
                <xsd:element ref="ns3:TaxCatchAllLabel" minOccurs="0"/>
                <xsd:element ref="ns3:f2f49eccf7d24422907cdfb28d8257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85634-3ad3-4c09-bb39-02b490b52c70" elementFormDefault="qualified">
    <xsd:import namespace="http://schemas.microsoft.com/office/2006/documentManagement/types"/>
    <xsd:import namespace="http://schemas.microsoft.com/office/infopath/2007/PartnerControls"/>
    <xsd:element name="Mappe" ma:index="2" nillable="true" ma:displayName="Mappe" ma:format="Dropdown" ma:internalName="Mappe">
      <xsd:simpleType>
        <xsd:restriction base="dms:Choice">
          <xsd:enumeration value="1. Artikkelside"/>
          <xsd:enumeration value="2. Landingsside (LS)"/>
          <xsd:enumeration value="3. Meny"/>
          <xsd:enumeration value="4. Dokumentasjon/Brukermanualer"/>
          <xsd:enumeration value="5. Illustrasjoner som krever større utviklingsarbeid"/>
          <xsd:enumeration value="6. Prosjektnotater"/>
          <xsd:enumeration value="7. Grunnlagsmateriale"/>
          <xsd:enumeration value="8. Test"/>
        </xsd:restriction>
      </xsd:simpleType>
    </xsd:element>
    <xsd:element name="Menytema" ma:index="3" nillable="true" ma:displayName="Menytema" ma:format="Dropdown" ma:internalName="Menytema">
      <xsd:simpleType>
        <xsd:restriction base="dms:Choice">
          <xsd:enumeration value="Energi- og kraftforsyningen"/>
          <xsd:enumeration value="Energibruk i Norge"/>
          <xsd:enumeration value="EU- lovgivning"/>
          <xsd:enumeration value="Organisering og aktører"/>
          <xsd:enumeration value="Regulering av energisektoren"/>
          <xsd:enumeration value="Virkemidler for et bærekraftig energisystem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d09ed9-9c1f-41bb-94b4-0e304460efec" elementFormDefault="qualified">
    <xsd:import namespace="http://schemas.microsoft.com/office/2006/documentManagement/types"/>
    <xsd:import namespace="http://schemas.microsoft.com/office/infopath/2007/PartnerControls"/>
    <xsd:element name="DssForfattere" ma:index="4" nillable="true" ma:displayName="Forfattere" ma:description="" ma:internalName="DssForfatter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tDokumentType" ma:index="6" nillable="true" ma:displayName="Type innhold" ma:description="" ma:format="Dropdown" ma:internalName="GtDokumentType">
      <xsd:simpleType>
        <xsd:restriction base="dms:Choice">
          <xsd:enumeration value="Artikkel"/>
          <xsd:enumeration value="Avtaler"/>
          <xsd:enumeration value="Bakgrunnsinformasjon"/>
          <xsd:enumeration value="Design"/>
          <xsd:enumeration value="Dokumentasjon"/>
          <xsd:enumeration value="Dokumentmal"/>
          <xsd:enumeration value="Flak"/>
          <xsd:enumeration value="Illustrasjon"/>
          <xsd:enumeration value="Oversettelse"/>
          <xsd:enumeration value="Planverk"/>
          <xsd:enumeration value="Presentasjon"/>
          <xsd:enumeration value="Rapport"/>
          <xsd:enumeration value="Referat"/>
          <xsd:enumeration value="Testing"/>
          <xsd:enumeration value="Utredning"/>
        </xsd:restriction>
      </xsd:simpleType>
    </xsd:element>
    <xsd:element name="GtInteressenterTarget" ma:index="11" nillable="true" ma:displayName="Interessenter" ma:list="{dab56cf1-796e-4e12-80c9-2a0a03254c80}" ma:internalName="GtInteressenterTarget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tProductLookup" ma:index="12" nillable="true" ma:displayName="Påvirker produkt" ma:list="{43cc1385-5aff-459b-add5-cc2613bf0fa2}" ma:internalName="GtProductLookup" ma:showField="Title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4" nillable="true" ma:displayName="Notater" ma:internalName="DssNotater">
      <xsd:simpleType>
        <xsd:restriction base="dms:Note">
          <xsd:maxLength value="255"/>
        </xsd:restriction>
      </xsd:simpleType>
    </xsd:element>
    <xsd:element name="j25543a5815d485da9a5e0773ad762e9" ma:index="16" nillable="true" ma:taxonomy="true" ma:internalName="j25543a5815d485da9a5e0773ad762e9" ma:taxonomyFieldName="GtProjectPhase" ma:displayName="Fase" ma:fieldId="{325543a5-815d-485d-a9a5-e0773ad762e9}" ma:sspId="dd1c9695-082f-4d62-9abb-ef5a22d84609" ma:termSetId="abcfc9d9-a263-4abb-8234-be973c4625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ccc5968e3c34ebab11e97379278226d" ma:index="21" nillable="true" ma:taxonomy="true" ma:internalName="lccc5968e3c34ebab11e97379278226d" ma:taxonomyFieldName="DssTema" ma:displayName="Tema" ma:fieldId="{5ccc5968-e3c3-4eba-b11e-97379278226d}" ma:sspId="dd1c9695-082f-4d62-9abb-ef5a22d84609" ma:termSetId="80ce08cf-17b4-4532-85fd-11bf68b3bb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Global taksonomikolonne" ma:hidden="true" ma:list="{8fc7850e-0270-4508-8336-97bf94d3e507}" ma:internalName="TaxCatchAll" ma:showField="CatchAllData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Global taksonomikolonne1" ma:hidden="true" ma:list="{8fc7850e-0270-4508-8336-97bf94d3e507}" ma:internalName="TaxCatchAllLabel" ma:readOnly="true" ma:showField="CatchAllDataLabel" ma:web="6ed09ed9-9c1f-41bb-94b4-0e304460ef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4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WebsakRef" ma:index="9" nillable="true" ma:displayName="Arkivreferanse" ma:description="Referanse i arkivsystem" ma:internalName="DssWebsakRef">
      <xsd:simpleType>
        <xsd:restriction base="dms:Text"/>
      </xsd:simpleType>
    </xsd:element>
    <xsd:element name="DssArchivable" ma:index="10" nillable="true" ma:displayName="Arkivpliktig" ma:description="Er dokumentet arkivpliktig?" ma:internalName="DssArchiva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nholdstype"/>
        <xsd:element ref="dc:title" minOccurs="0" maxOccurs="1" ma:index="0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9DB59A-9B34-4429-BB57-FDFB9B0072D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ec585634-3ad3-4c09-bb39-02b490b52c70"/>
    <ds:schemaRef ds:uri="6ed09ed9-9c1f-41bb-94b4-0e304460efec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93ad56b-b905-482f-99c7-e0ad214f35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D6AA6D7-4E73-42A5-9106-FCDD225448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A727B4-9220-4893-9B2A-2EF9CAC8E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585634-3ad3-4c09-bb39-02b490b52c70"/>
    <ds:schemaRef ds:uri="6ed09ed9-9c1f-41bb-94b4-0e304460efec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Sadiya Kostøl Jama</dc:creator>
  <cp:lastModifiedBy>Erlend Røshol Åsheim</cp:lastModifiedBy>
  <dcterms:created xsi:type="dcterms:W3CDTF">2016-02-23T09:24:19Z</dcterms:created>
  <dcterms:modified xsi:type="dcterms:W3CDTF">2021-08-24T09:57:41Z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0x010100293FDE3FCADA480B9A77BBDAD7DFA28C01020012180F9D45B18C47956F7C1A8DF1E5F2</vt:lpwstr>
  </property>
  <property fmtid="{D5CDD505-2E9C-101B-9397-08002B2CF9AE}" pid="3" name="GtProjectPhase">
    <vt:lpwstr>11;#Flere faser|777cc6ac-4639-4633-85b9-f1ef61197c4d</vt:lpwstr>
  </property>
  <property fmtid="{D5CDD505-2E9C-101B-9397-08002B2CF9AE}" pid="4" name="DssDepartement">
    <vt:lpwstr/>
  </property>
  <property fmtid="{D5CDD505-2E9C-101B-9397-08002B2CF9AE}" pid="5" name="DssTema">
    <vt:lpwstr/>
  </property>
</Properties>
</file>